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Vanamõisa Mets 2 MS/"/>
    </mc:Choice>
  </mc:AlternateContent>
  <xr:revisionPtr revIDLastSave="1669" documentId="13_ncr:1_{527BB10C-8909-4436-9A7C-A24F53E7C016}" xr6:coauthVersionLast="47" xr6:coauthVersionMax="47" xr10:uidLastSave="{4BDDA5AB-9DC5-4212-ACC4-12B3221C1C06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11" l="1"/>
  <c r="F85" i="11"/>
  <c r="F107" i="11"/>
  <c r="F138" i="11"/>
  <c r="F145" i="11"/>
  <c r="F125" i="11"/>
  <c r="F126" i="11"/>
  <c r="F127" i="11"/>
  <c r="F128" i="11"/>
  <c r="F129" i="11"/>
  <c r="F130" i="11"/>
  <c r="F131" i="11"/>
  <c r="E146" i="11" l="1"/>
  <c r="F11" i="11" l="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140" i="11" l="1"/>
  <c r="F144" i="11"/>
  <c r="F143" i="11"/>
  <c r="F142" i="11"/>
  <c r="F141" i="11"/>
  <c r="F134" i="11" l="1"/>
  <c r="F133" i="11"/>
  <c r="F132" i="11"/>
  <c r="F103" i="11"/>
  <c r="F102" i="11"/>
  <c r="F101" i="11"/>
  <c r="F81" i="11"/>
  <c r="F80" i="11"/>
  <c r="F79" i="11"/>
  <c r="F106" i="11"/>
  <c r="F105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33" i="11" l="1"/>
  <c r="F34" i="11"/>
  <c r="F35" i="11"/>
  <c r="F36" i="11"/>
  <c r="F37" i="11"/>
  <c r="F38" i="11"/>
  <c r="F39" i="11"/>
  <c r="F40" i="11"/>
  <c r="F41" i="11"/>
  <c r="F42" i="11"/>
  <c r="F137" i="11" l="1"/>
  <c r="F136" i="11"/>
  <c r="F118" i="11"/>
  <c r="F119" i="11"/>
  <c r="F120" i="11"/>
  <c r="F121" i="11"/>
  <c r="F122" i="11"/>
  <c r="F123" i="11"/>
  <c r="F124" i="11"/>
  <c r="F74" i="11"/>
  <c r="F75" i="11"/>
  <c r="F76" i="11"/>
  <c r="F77" i="11"/>
  <c r="F78" i="11"/>
  <c r="F58" i="11" l="1"/>
  <c r="F51" i="11" l="1"/>
  <c r="F50" i="11"/>
  <c r="F49" i="11"/>
  <c r="F48" i="11"/>
  <c r="F47" i="11"/>
  <c r="F46" i="11"/>
  <c r="F45" i="11"/>
  <c r="F44" i="11"/>
  <c r="F43" i="11"/>
  <c r="F117" i="11" l="1"/>
  <c r="F116" i="11"/>
  <c r="F115" i="11"/>
  <c r="F114" i="11"/>
  <c r="F113" i="11"/>
  <c r="F112" i="11"/>
  <c r="F111" i="11"/>
  <c r="F110" i="11"/>
  <c r="F109" i="11"/>
  <c r="F53" i="11" l="1"/>
  <c r="F10" i="11"/>
  <c r="F68" i="11" l="1"/>
  <c r="F69" i="11"/>
  <c r="F70" i="11"/>
  <c r="F71" i="11"/>
  <c r="F72" i="11"/>
  <c r="F73" i="11"/>
  <c r="F54" i="11" l="1"/>
  <c r="F63" i="11" l="1"/>
  <c r="F64" i="11"/>
  <c r="F65" i="11"/>
  <c r="F66" i="11"/>
  <c r="F67" i="11"/>
  <c r="F84" i="11" l="1"/>
  <c r="F83" i="11"/>
  <c r="F59" i="11" l="1"/>
  <c r="F60" i="11" l="1"/>
  <c r="F61" i="11"/>
  <c r="F62" i="11"/>
  <c r="F55" i="11" l="1"/>
  <c r="E147" i="11" l="1"/>
  <c r="E148" i="11" l="1"/>
</calcChain>
</file>

<file path=xl/sharedStrings.xml><?xml version="1.0" encoding="utf-8"?>
<sst xmlns="http://schemas.openxmlformats.org/spreadsheetml/2006/main" count="285" uniqueCount="126">
  <si>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</si>
  <si>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</si>
  <si>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</si>
  <si>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</si>
  <si>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</si>
  <si>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</si>
  <si>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</si>
  <si>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</si>
  <si>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</si>
  <si>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</si>
  <si>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</si>
  <si>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</si>
  <si>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</si>
  <si>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</si>
  <si>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</si>
  <si>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</si>
  <si>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</si>
  <si>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</si>
  <si>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</si>
  <si>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</si>
  <si>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</si>
  <si>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</si>
  <si>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</si>
  <si>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</si>
  <si>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</si>
  <si>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</si>
  <si>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</si>
  <si>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</si>
  <si>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</si>
  <si>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</si>
  <si>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</si>
  <si>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</si>
  <si>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</si>
  <si>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</si>
  <si>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</si>
  <si>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</si>
  <si>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</si>
  <si>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</si>
  <si>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</si>
  <si>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Di 300mm plasttruubi torustiku, tüüp 30-PT, a. 9m ehitamine ilma otsakuta (gofreeritud, Sn8) (tüüpjoonis 1.7 2008a)</t>
  </si>
  <si>
    <t>Truupide rekonstrueerimine ja ehitamine</t>
  </si>
  <si>
    <t>Kruusast teekatte ehitamine koos tihendamisega, H=10 cm, Purustatud kruus, Positsioon nr. 6 (+materjal ja vedu karjäärist)</t>
  </si>
  <si>
    <t>Kruusast teekatte ehitustööd koos tihendamisega, H=10 cm, Purustatud kruus, Positsioon nr. 6, L=4,5m (+materjal ja vedu karjäärist)</t>
  </si>
  <si>
    <t>km</t>
  </si>
  <si>
    <t>Tee rajatiste mahamärkimine</t>
  </si>
  <si>
    <t>¤40 cm plasttorutruubi torustiku ehitamine (tüüp 40-PT; SN8)</t>
  </si>
  <si>
    <t>¤50 cm plasttorutruubi torustiku ehitamine (tüüp 50-PT; SN8)</t>
  </si>
  <si>
    <t>¤60 cm plasttorutruubi torustiku ehitamine (tüüp 60-PT; SN8)</t>
  </si>
  <si>
    <t>¤80 cm plasttorutruubi torustiku ehitamine (tüüp 80-PT; SN8)</t>
  </si>
  <si>
    <t xml:space="preserve">¤60cm truubi mattotsaku kivikindlustusega ehitamine (tüüp 60-MAOK)  </t>
  </si>
  <si>
    <t xml:space="preserve">¤50cm truubi mattotsaku ehitamine (tüüp 50-MAO)  </t>
  </si>
  <si>
    <t xml:space="preserve">¤40cm truubi mattotsaku ehitamine (tüüp 40-MAO)  </t>
  </si>
  <si>
    <t xml:space="preserve">TP-T kujuline tagasipööramise (TP-T), koha muldkeha ja teekatte ehitus koos tihendamisega s.h. </t>
  </si>
  <si>
    <t>Puittaimestiku kändude juurimine</t>
  </si>
  <si>
    <t>Ehitusaegsete filtratsioonitõkke ekraanide paigaldus ja ehitustööde lõpus likvideerimine</t>
  </si>
  <si>
    <t>Koprapaisude likvideerimine (3 korda)</t>
  </si>
  <si>
    <t>Uute veejuhtmete mahamärkimine</t>
  </si>
  <si>
    <t>RE - Rekonstrueeritava eesvoolu kaeve</t>
  </si>
  <si>
    <t>RK - Rekonstrueeritava kuivenduskraavi kaeve</t>
  </si>
  <si>
    <t>RT - Rekonstrueeritava teekraavi kaeve</t>
  </si>
  <si>
    <t>EK - Ehitatava kuivenduskraavi kaeve</t>
  </si>
  <si>
    <t>ET - Ehitatava teekraavi kaeve</t>
  </si>
  <si>
    <t>Mullavallide laialiajamine ja tasandamine (sh vanad kraavivallid)</t>
  </si>
  <si>
    <t>Sette ekspluatatsioonieelne eemaldus (10% põhikaeve mahust)</t>
  </si>
  <si>
    <t>Truupide mahamärkimine</t>
  </si>
  <si>
    <t>Otsakute lammutus (kivi; r/b) ja utiliseerimine</t>
  </si>
  <si>
    <t>2 otsakut</t>
  </si>
  <si>
    <t xml:space="preserve">¤80cm truubi kiviotsak kivikindlustusega ehitamine (tüüp 80-KOK)  </t>
  </si>
  <si>
    <r>
      <t>m</t>
    </r>
    <r>
      <rPr>
        <vertAlign val="superscript"/>
        <sz val="8"/>
        <rFont val="Arial"/>
        <family val="2"/>
        <charset val="186"/>
      </rPr>
      <t>2</t>
    </r>
  </si>
  <si>
    <t>Teetruupide kruuskatte taastamine koos tihendamisega, purustatud kruus (pos 6) (+materjal ja vedu karjäärist)</t>
  </si>
  <si>
    <t>Truubi tähispostid</t>
  </si>
  <si>
    <t>Tee parameetrite ja -elementide mahamärkimine (telg, servad, kraavide siseservad)</t>
  </si>
  <si>
    <t>Teemulde töötlemine profiili koos teekraede likvideerimisega ning mulde tihendamisega</t>
  </si>
  <si>
    <r>
      <t>m</t>
    </r>
    <r>
      <rPr>
        <vertAlign val="superscript"/>
        <sz val="8"/>
        <rFont val="Arial"/>
        <family val="2"/>
        <charset val="186"/>
      </rPr>
      <t>3</t>
    </r>
  </si>
  <si>
    <t>Geotekstiili (Deklareeritud tõmbetugevus MD/CMD ≥15 kN/m, 5,0 m lai) paigaldamine tihendatud ja profileeritud muldele</t>
  </si>
  <si>
    <t>Geotekstiili (Deklareeritud tõmbetugevus MD/CMD ≥15 kN/m, 6,0 m lai) paigaldamine tihendatud ja profileeritud muldele</t>
  </si>
  <si>
    <t>Mahasõidukoht M3 muldkeha ja katendi ehitamine koos tihendamisega (L=10 m, R=10 m) s.h.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</si>
  <si>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</si>
  <si>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Geotekstiili (Deklareeritud tõmbetugevus MD/CMD ≥25 kN/m, 5,0 m lai) paigaldamine tihendatud ja profileeritud tee-elemendi muldele</t>
  </si>
  <si>
    <t>Mahasõidukoht M5 muldkeha ja katendi ehitamine koos tihendamisega (R=5m, L=10m) s.h.</t>
  </si>
  <si>
    <t>Lisa 1 - Hinnapakkumuse vorm hankes "Vanamõisa Mets 2 maaparandussüsteemi rekonstrueerimine"</t>
  </si>
  <si>
    <t>268,1 ha</t>
  </si>
  <si>
    <t>Vanamõisa Mets 2 maaparandussüsteemi rekonstrueerimine</t>
  </si>
  <si>
    <t>Vanamõisa Mets 2 maaparandussüsteemi rekonstrueerimine kokku</t>
  </si>
  <si>
    <t>Koordinaatidega seotud teostusjoonise koostamine koos Kuusemetsa tee, Siigu tee, Põrgulaane tee ja Kungi tee (RMK nõuete kohane ja digitaalne)</t>
  </si>
  <si>
    <t>Kuusemetsa tee (1,52 km) rekonstrueerimine kokku</t>
  </si>
  <si>
    <t>Kuusemetsa tee (1,52 km) rekonstrueerimine</t>
  </si>
  <si>
    <t>Siigu tee (0,71 km) rekonstrueerimine</t>
  </si>
  <si>
    <t>Siigu tee (0,71 km) rekonstrueerimine kokku</t>
  </si>
  <si>
    <t>Põrgulaane tee (1,24 km) ehitamine kokku</t>
  </si>
  <si>
    <t>Põrgulaane tee (1,24 km) ehitamine</t>
  </si>
  <si>
    <t>Kungi tee ehitamine</t>
  </si>
  <si>
    <t>kungi tee ehitamine kokku</t>
  </si>
  <si>
    <t>Võsa, peenmetsa ja metsa raie, koondamine hunnikutesse ja kokkuvedu 2000m</t>
  </si>
  <si>
    <t>Lamapuidu likvideerimine</t>
  </si>
  <si>
    <t>Settebasseinide kaeve ekskavaatoriga, I-II gr. pinnas</t>
  </si>
  <si>
    <t>Sette eemaldamine settebasseinist pärast veejuhtmete valmimist, 2 korda</t>
  </si>
  <si>
    <t>Kaevepinnase laialiplaneerimine buldooseriga, tihendamine lüke 20 m</t>
  </si>
  <si>
    <r>
      <t xml:space="preserve">Kiviprisma (kivid </t>
    </r>
    <r>
      <rPr>
        <sz val="8"/>
        <rFont val="Calibri"/>
        <family val="2"/>
        <charset val="186"/>
      </rPr>
      <t>Ø≥</t>
    </r>
    <r>
      <rPr>
        <sz val="7.2"/>
        <rFont val="Arial"/>
        <family val="2"/>
      </rPr>
      <t xml:space="preserve">30sm) </t>
    </r>
    <r>
      <rPr>
        <sz val="8"/>
        <rFont val="Arial"/>
        <family val="2"/>
      </rPr>
      <t>ehitamine settebasseini</t>
    </r>
  </si>
  <si>
    <t>Kivide teisaldamine töötsoonist eemale</t>
  </si>
  <si>
    <t>Drenaažikollektori suudmeotsade tähistamine</t>
  </si>
  <si>
    <t>HK - Hooldatava kuivenduskraavi kaeve</t>
  </si>
  <si>
    <t>Voolutakistuste käsitsi eemaldamine veejuhtme sängist</t>
  </si>
  <si>
    <t>Ø 30-75 cm (r/b + plast) truubi torude väljatõstmine ja utiliseerimine</t>
  </si>
  <si>
    <t>¤30 cm plasttorutruubi torustiku ehitamine (tüüp 30-PT; SN8)</t>
  </si>
  <si>
    <t>¤100 cm plasttorutruubi torustiku ehitamine (tüüp 100-PT; SN8)</t>
  </si>
  <si>
    <t xml:space="preserve">¤30cm truubi mattotsaku ehitamine (tüüp 30-MAO)  </t>
  </si>
  <si>
    <t xml:space="preserve">¤100cm truubi kiviotsak kivikindlustusega ehitamine (tüüp 100-KOK)  </t>
  </si>
  <si>
    <t>Truubi setetest puhastamine, Ø40-100 cm, setet üle 1/2 Ø</t>
  </si>
  <si>
    <t>Eesvoolul 200 R/B ja kivist tehtud ülesõidu demonteerimine ja utiliseerimine</t>
  </si>
  <si>
    <t>Teemulde mahalükkamine/koorimine/tasandamine</t>
  </si>
  <si>
    <t>Koorimisel/mahalükkamisel saadud pinnase laialiajamine tee lõpus</t>
  </si>
  <si>
    <t>Teemulde laiendus+lisatäide mahalükkamisel/koorimisel saadud pinnasega</t>
  </si>
  <si>
    <t>Aluse ehitamine koos tihendamisega, sorteeritud kruus Positsioon nr. 4, h=20sm (+materjal ja vedu karjäärist)</t>
  </si>
  <si>
    <t>Muldkeha ehitamine (kohapealne mineraalpinnas), H=30 cm</t>
  </si>
  <si>
    <t>MM - Mahasõidukoha katte uuendamine maanteelt s.h.</t>
  </si>
  <si>
    <t>Kruusast teekatte ehitamine koos tihendamisega, H=12 cm, Purustatud kruus, Positsioon nr. 6 (+materjal ja vedu karjäärist)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</si>
  <si>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</si>
  <si>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</si>
  <si>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Teede T-kujulise ristmiku R-T muldkeha ja katendi ehitamine koos tihendamisega A=4,5 L=20m R=20m s.h.</t>
  </si>
  <si>
    <t>Tee mulde ehitus (sh tee sisekülje laiendus) kohapealsest pinnasest (ET-st saadud sobilik mineraalpinnas) koos tihendamisega</t>
  </si>
  <si>
    <t>Mahasõidukoht M1 muldkeha ja katendi ehitamine koos tihendamisega (A=4,5m, R=10m, L=20m) s.h.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</si>
  <si>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</si>
  <si>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</si>
  <si>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Kruusast teekatte ehitamine koos tihendamisega, H=30 cm, Sorteeritud kruus, Positsioon nr. 4 (+materjal ja vedu karjäärist)</t>
  </si>
  <si>
    <t>Kruusast teealuse ehitustööd koos tihendamisega H=20sm, Sorteeritud kruus, Positsioon nr. 4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</si>
</sst>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42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Calibri"/>
      <family val="2"/>
      <charset val="186"/>
    </font>
    <font>
      <sz val="7.2"/>
      <name val="Arial"/>
      <family val="2"/>
    </font>
    <font>
      <vertAlign val="superscript"/>
      <sz val="8"/>
      <color indexed="8"/>
      <name val="Arial"/>
      <family val="2"/>
      <charset val="186"/>
    </font>
    <font>
      <i/>
      <sz val="8"/>
      <color indexed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0" fontId="2" fillId="0" borderId="0"/>
    <xf numFmtId="1" fontId="2" fillId="0" borderId="14" applyAlignment="0"/>
    <xf numFmtId="0" fontId="2" fillId="0" borderId="0"/>
  </cellStyleXfs>
  <cellXfs count="120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vertical="center" wrapText="1"/>
    </xf>
    <xf numFmtId="4" fontId="4" fillId="0" borderId="23" xfId="0" applyNumberFormat="1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3" fontId="30" fillId="0" borderId="14" xfId="0" applyNumberFormat="1" applyFont="1" applyBorder="1" applyAlignment="1">
      <alignment vertical="center"/>
    </xf>
    <xf numFmtId="4" fontId="30" fillId="0" borderId="14" xfId="0" applyNumberFormat="1" applyFont="1" applyBorder="1" applyAlignment="1">
      <alignment horizontal="right" vertical="center"/>
    </xf>
    <xf numFmtId="4" fontId="30" fillId="0" borderId="14" xfId="0" applyNumberFormat="1" applyFont="1" applyBorder="1" applyAlignment="1">
      <alignment vertical="center"/>
    </xf>
    <xf numFmtId="0" fontId="3" fillId="0" borderId="14" xfId="72" applyFont="1" applyBorder="1" applyAlignment="1">
      <alignment vertical="center" wrapText="1"/>
    </xf>
    <xf numFmtId="0" fontId="3" fillId="0" borderId="14" xfId="42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3" fontId="4" fillId="0" borderId="14" xfId="51" applyNumberFormat="1" applyFont="1" applyBorder="1" applyAlignment="1">
      <alignment horizontal="left" vertical="center" wrapText="1"/>
    </xf>
    <xf numFmtId="0" fontId="3" fillId="25" borderId="14" xfId="0" applyFont="1" applyFill="1" applyBorder="1" applyAlignment="1">
      <alignment horizontal="center" vertical="center"/>
    </xf>
    <xf numFmtId="0" fontId="3" fillId="25" borderId="14" xfId="0" applyFont="1" applyFill="1" applyBorder="1" applyAlignment="1">
      <alignment horizontal="left" vertical="center" wrapText="1"/>
    </xf>
    <xf numFmtId="0" fontId="34" fillId="0" borderId="14" xfId="74" applyFont="1" applyBorder="1" applyAlignment="1">
      <alignment horizontal="left" vertical="center" wrapText="1"/>
    </xf>
    <xf numFmtId="0" fontId="35" fillId="0" borderId="14" xfId="0" applyFont="1" applyBorder="1" applyAlignment="1">
      <alignment horizontal="center" vertical="center"/>
    </xf>
    <xf numFmtId="1" fontId="35" fillId="0" borderId="14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center" vertical="center" wrapText="1"/>
    </xf>
    <xf numFmtId="1" fontId="34" fillId="0" borderId="14" xfId="0" applyNumberFormat="1" applyFont="1" applyBorder="1" applyAlignment="1">
      <alignment horizontal="right" vertical="center"/>
    </xf>
    <xf numFmtId="3" fontId="3" fillId="0" borderId="14" xfId="0" applyNumberFormat="1" applyFont="1" applyBorder="1" applyAlignment="1">
      <alignment horizontal="right" vertical="center"/>
    </xf>
    <xf numFmtId="0" fontId="3" fillId="24" borderId="14" xfId="0" applyFont="1" applyFill="1" applyBorder="1" applyAlignment="1">
      <alignment vertical="center" wrapText="1"/>
    </xf>
    <xf numFmtId="4" fontId="3" fillId="0" borderId="40" xfId="0" applyNumberFormat="1" applyFont="1" applyBorder="1" applyAlignment="1">
      <alignment horizontal="right" vertical="center" wrapText="1"/>
    </xf>
    <xf numFmtId="1" fontId="3" fillId="0" borderId="14" xfId="0" applyNumberFormat="1" applyFont="1" applyBorder="1" applyAlignment="1">
      <alignment horizontal="right" vertical="center"/>
    </xf>
    <xf numFmtId="0" fontId="31" fillId="0" borderId="14" xfId="42" applyFont="1" applyBorder="1" applyAlignment="1">
      <alignment horizontal="right" vertical="center" wrapText="1"/>
    </xf>
    <xf numFmtId="0" fontId="36" fillId="0" borderId="14" xfId="0" applyFont="1" applyBorder="1" applyAlignment="1">
      <alignment horizontal="left" vertical="center" wrapText="1"/>
    </xf>
    <xf numFmtId="4" fontId="4" fillId="0" borderId="46" xfId="0" applyNumberFormat="1" applyFont="1" applyBorder="1" applyAlignment="1">
      <alignment horizontal="right" vertical="center" wrapText="1"/>
    </xf>
    <xf numFmtId="0" fontId="34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2" fontId="34" fillId="0" borderId="14" xfId="0" applyNumberFormat="1" applyFont="1" applyBorder="1" applyAlignment="1">
      <alignment horizontal="right" vertical="center"/>
    </xf>
    <xf numFmtId="164" fontId="34" fillId="0" borderId="14" xfId="0" applyNumberFormat="1" applyFont="1" applyBorder="1" applyAlignment="1">
      <alignment horizontal="right" vertical="center"/>
    </xf>
    <xf numFmtId="166" fontId="34" fillId="0" borderId="14" xfId="0" applyNumberFormat="1" applyFont="1" applyBorder="1" applyAlignment="1">
      <alignment horizontal="right" vertical="center"/>
    </xf>
    <xf numFmtId="0" fontId="25" fillId="0" borderId="47" xfId="0" applyFont="1" applyBorder="1" applyAlignment="1">
      <alignment horizontal="left" vertical="center" wrapText="1"/>
    </xf>
    <xf numFmtId="0" fontId="3" fillId="0" borderId="47" xfId="61" applyFont="1" applyBorder="1" applyAlignment="1">
      <alignment vertical="center" wrapText="1"/>
    </xf>
    <xf numFmtId="0" fontId="3" fillId="0" borderId="47" xfId="0" applyFont="1" applyBorder="1" applyAlignment="1">
      <alignment horizontal="left" vertical="center" wrapText="1"/>
    </xf>
    <xf numFmtId="165" fontId="31" fillId="0" borderId="47" xfId="0" applyNumberFormat="1" applyFont="1" applyBorder="1" applyAlignment="1">
      <alignment horizontal="right" vertical="center" wrapText="1"/>
    </xf>
    <xf numFmtId="0" fontId="4" fillId="0" borderId="47" xfId="55" applyFont="1" applyBorder="1" applyAlignment="1">
      <alignment horizontal="left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25" borderId="14" xfId="0" applyFont="1" applyFill="1" applyBorder="1" applyAlignment="1">
      <alignment horizontal="right" vertical="center" wrapText="1"/>
    </xf>
    <xf numFmtId="165" fontId="4" fillId="0" borderId="47" xfId="55" applyNumberFormat="1" applyFont="1" applyBorder="1" applyAlignment="1">
      <alignment horizontal="left" vertical="center" wrapText="1"/>
    </xf>
    <xf numFmtId="0" fontId="40" fillId="0" borderId="47" xfId="0" applyFont="1" applyBorder="1" applyAlignment="1">
      <alignment horizontal="right" vertical="center" wrapText="1"/>
    </xf>
    <xf numFmtId="0" fontId="30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 wrapText="1"/>
    </xf>
    <xf numFmtId="4" fontId="4" fillId="0" borderId="34" xfId="0" applyNumberFormat="1" applyFont="1" applyBorder="1" applyAlignment="1">
      <alignment horizontal="center"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right" vertical="center"/>
    </xf>
    <xf numFmtId="0" fontId="4" fillId="0" borderId="44" xfId="0" applyFont="1" applyBorder="1" applyAlignment="1">
      <alignment horizontal="right" vertical="center"/>
    </xf>
    <xf numFmtId="0" fontId="4" fillId="0" borderId="45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32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2" fillId="24" borderId="18" xfId="0" applyFont="1" applyFill="1" applyBorder="1" applyAlignment="1">
      <alignment horizontal="center" vertical="center"/>
    </xf>
    <xf numFmtId="0" fontId="32" fillId="24" borderId="41" xfId="0" applyFont="1" applyFill="1" applyBorder="1" applyAlignment="1">
      <alignment horizontal="center" vertical="center"/>
    </xf>
    <xf numFmtId="0" fontId="32" fillId="24" borderId="42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61"/>
  <sheetViews>
    <sheetView tabSelected="1" topLeftCell="A116" workbookViewId="0">
      <selection activeCell="B116" sqref="B11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69" t="s">
        <v>80</v>
      </c>
      <c r="B1" s="70"/>
      <c r="C1" s="70"/>
      <c r="D1" s="70"/>
      <c r="E1" s="70"/>
      <c r="F1" s="70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1" t="s">
        <v>3</v>
      </c>
      <c r="B5" s="74" t="s">
        <v>1</v>
      </c>
      <c r="C5" s="74" t="s">
        <v>4</v>
      </c>
      <c r="D5" s="74" t="s">
        <v>5</v>
      </c>
      <c r="E5" s="77" t="s">
        <v>6</v>
      </c>
      <c r="F5" s="80" t="s">
        <v>7</v>
      </c>
    </row>
    <row r="6" spans="1:47" s="4" customFormat="1" ht="13.2" x14ac:dyDescent="0.25">
      <c r="A6" s="72"/>
      <c r="B6" s="75"/>
      <c r="C6" s="75"/>
      <c r="D6" s="75"/>
      <c r="E6" s="78"/>
      <c r="F6" s="81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73"/>
      <c r="B7" s="76"/>
      <c r="C7" s="76"/>
      <c r="D7" s="13" t="s">
        <v>81</v>
      </c>
      <c r="E7" s="79"/>
      <c r="F7" s="82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95" t="s">
        <v>82</v>
      </c>
      <c r="B8" s="96"/>
      <c r="C8" s="96"/>
      <c r="D8" s="96"/>
      <c r="E8" s="96"/>
      <c r="F8" s="97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104" t="s">
        <v>18</v>
      </c>
      <c r="B9" s="105"/>
      <c r="C9" s="105"/>
      <c r="D9" s="105"/>
      <c r="E9" s="105"/>
      <c r="F9" s="106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36" t="s">
        <v>93</v>
      </c>
      <c r="C10" s="37" t="s">
        <v>13</v>
      </c>
      <c r="D10" s="38">
        <v>200</v>
      </c>
      <c r="E10" s="44"/>
      <c r="F10" s="11">
        <f t="shared" ref="F10:F2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39" t="s">
        <v>53</v>
      </c>
      <c r="C11" s="40" t="s">
        <v>26</v>
      </c>
      <c r="D11" s="54">
        <v>19.899999999999999</v>
      </c>
      <c r="E11" s="44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39" t="s">
        <v>94</v>
      </c>
      <c r="C12" s="40" t="s">
        <v>13</v>
      </c>
      <c r="D12" s="41">
        <v>165</v>
      </c>
      <c r="E12" s="44"/>
      <c r="F12" s="11">
        <f>SUM(D12*E12)</f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49" t="s">
        <v>95</v>
      </c>
      <c r="C13" s="40" t="s">
        <v>27</v>
      </c>
      <c r="D13" s="41">
        <v>557</v>
      </c>
      <c r="E13" s="44"/>
      <c r="F13" s="11">
        <f t="shared" ref="F13:F14" si="1">SUM(D13*E13)</f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8" customHeight="1" x14ac:dyDescent="0.25">
      <c r="A14" s="12">
        <v>5</v>
      </c>
      <c r="B14" s="49" t="s">
        <v>96</v>
      </c>
      <c r="C14" s="40" t="s">
        <v>27</v>
      </c>
      <c r="D14" s="41">
        <v>111</v>
      </c>
      <c r="E14" s="44"/>
      <c r="F14" s="11">
        <f t="shared" si="1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49" t="s">
        <v>97</v>
      </c>
      <c r="C15" s="40" t="s">
        <v>27</v>
      </c>
      <c r="D15" s="41">
        <v>334</v>
      </c>
      <c r="E15" s="44"/>
      <c r="F15" s="11">
        <f t="shared" ref="F15:F18" si="2">SUM(D15*E15)</f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49" t="s">
        <v>98</v>
      </c>
      <c r="C16" s="37" t="s">
        <v>14</v>
      </c>
      <c r="D16" s="41">
        <v>2</v>
      </c>
      <c r="E16" s="44"/>
      <c r="F16" s="11">
        <f t="shared" si="2"/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39" t="s">
        <v>55</v>
      </c>
      <c r="C17" s="40" t="s">
        <v>14</v>
      </c>
      <c r="D17" s="41">
        <v>1</v>
      </c>
      <c r="E17" s="44"/>
      <c r="F17" s="11">
        <f t="shared" si="2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39" t="s">
        <v>99</v>
      </c>
      <c r="C18" s="40" t="s">
        <v>27</v>
      </c>
      <c r="D18" s="41">
        <v>10</v>
      </c>
      <c r="E18" s="44"/>
      <c r="F18" s="11">
        <f t="shared" si="2"/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21.6" customHeight="1" x14ac:dyDescent="0.25">
      <c r="A19" s="12">
        <v>10</v>
      </c>
      <c r="B19" s="39" t="s">
        <v>54</v>
      </c>
      <c r="C19" s="40" t="s">
        <v>14</v>
      </c>
      <c r="D19" s="41">
        <v>2</v>
      </c>
      <c r="E19" s="44"/>
      <c r="F19" s="11">
        <f t="shared" ref="F19:F22" si="3">SUM(D19*E19)</f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39" t="s">
        <v>100</v>
      </c>
      <c r="C20" s="40" t="s">
        <v>14</v>
      </c>
      <c r="D20" s="41">
        <v>2</v>
      </c>
      <c r="E20" s="44"/>
      <c r="F20" s="11">
        <f t="shared" si="3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39" t="s">
        <v>56</v>
      </c>
      <c r="C21" s="40" t="s">
        <v>43</v>
      </c>
      <c r="D21" s="55">
        <v>3.484</v>
      </c>
      <c r="E21" s="44"/>
      <c r="F21" s="11">
        <f t="shared" si="3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39" t="s">
        <v>57</v>
      </c>
      <c r="C22" s="40" t="s">
        <v>43</v>
      </c>
      <c r="D22" s="55">
        <v>2.399</v>
      </c>
      <c r="E22" s="44"/>
      <c r="F22" s="11">
        <f t="shared" si="3"/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39" t="s">
        <v>58</v>
      </c>
      <c r="C23" s="40" t="s">
        <v>43</v>
      </c>
      <c r="D23" s="55">
        <v>12.734999999999999</v>
      </c>
      <c r="E23" s="44"/>
      <c r="F23" s="11">
        <f t="shared" si="0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199999999999999" customHeight="1" x14ac:dyDescent="0.25">
      <c r="A24" s="12">
        <v>15</v>
      </c>
      <c r="B24" s="39" t="s">
        <v>59</v>
      </c>
      <c r="C24" s="40" t="s">
        <v>43</v>
      </c>
      <c r="D24" s="55">
        <v>2.7749999999999999</v>
      </c>
      <c r="E24" s="44"/>
      <c r="F24" s="11">
        <f t="shared" si="0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39" t="s">
        <v>60</v>
      </c>
      <c r="C25" s="40" t="s">
        <v>43</v>
      </c>
      <c r="D25" s="55">
        <v>0.94099999999999995</v>
      </c>
      <c r="E25" s="44"/>
      <c r="F25" s="11">
        <f t="shared" si="0"/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39" t="s">
        <v>61</v>
      </c>
      <c r="C26" s="40" t="s">
        <v>43</v>
      </c>
      <c r="D26" s="55">
        <v>2.5430000000000001</v>
      </c>
      <c r="E26" s="44"/>
      <c r="F26" s="11">
        <f t="shared" ref="F26" si="4">SUM(D26*E26)</f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39" t="s">
        <v>101</v>
      </c>
      <c r="C27" s="40" t="s">
        <v>43</v>
      </c>
      <c r="D27" s="55">
        <v>0.29399999999999998</v>
      </c>
      <c r="E27" s="44"/>
      <c r="F27" s="11">
        <f t="shared" ref="F27:F31" si="5">SUM(D27*E27)</f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39" t="s">
        <v>62</v>
      </c>
      <c r="C28" s="40" t="s">
        <v>43</v>
      </c>
      <c r="D28" s="55">
        <v>21.686999999999998</v>
      </c>
      <c r="E28" s="44"/>
      <c r="F28" s="11">
        <f t="shared" si="5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20</v>
      </c>
      <c r="B29" s="39" t="s">
        <v>63</v>
      </c>
      <c r="C29" s="40" t="s">
        <v>43</v>
      </c>
      <c r="D29" s="55">
        <v>21.686999999999998</v>
      </c>
      <c r="E29" s="44"/>
      <c r="F29" s="11">
        <f t="shared" si="5"/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8" customHeight="1" x14ac:dyDescent="0.25">
      <c r="A30" s="12">
        <v>21</v>
      </c>
      <c r="B30" s="39" t="s">
        <v>102</v>
      </c>
      <c r="C30" s="40" t="s">
        <v>43</v>
      </c>
      <c r="D30" s="56">
        <v>1.45</v>
      </c>
      <c r="E30" s="44"/>
      <c r="F30" s="11">
        <f t="shared" si="5"/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21.6" customHeight="1" x14ac:dyDescent="0.25">
      <c r="A31" s="12">
        <v>22</v>
      </c>
      <c r="B31" s="28" t="s">
        <v>39</v>
      </c>
      <c r="C31" s="40" t="s">
        <v>14</v>
      </c>
      <c r="D31" s="41">
        <v>47</v>
      </c>
      <c r="E31" s="44"/>
      <c r="F31" s="11">
        <f t="shared" si="5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12.6" customHeight="1" x14ac:dyDescent="0.25">
      <c r="A32" s="110" t="s">
        <v>40</v>
      </c>
      <c r="B32" s="111"/>
      <c r="C32" s="111"/>
      <c r="D32" s="111"/>
      <c r="E32" s="111"/>
      <c r="F32" s="112"/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8" customHeight="1" x14ac:dyDescent="0.25">
      <c r="A33" s="12">
        <v>23</v>
      </c>
      <c r="B33" s="39" t="s">
        <v>64</v>
      </c>
      <c r="C33" s="40" t="s">
        <v>14</v>
      </c>
      <c r="D33" s="41">
        <v>53</v>
      </c>
      <c r="E33" s="44"/>
      <c r="F33" s="11">
        <f t="shared" ref="F33:F44" si="6">SUM(D33*E33)</f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24</v>
      </c>
      <c r="B34" s="39" t="s">
        <v>103</v>
      </c>
      <c r="C34" s="40" t="s">
        <v>15</v>
      </c>
      <c r="D34" s="41">
        <v>39</v>
      </c>
      <c r="E34" s="44"/>
      <c r="F34" s="11">
        <f t="shared" si="6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0.8" customHeight="1" x14ac:dyDescent="0.25">
      <c r="A35" s="12">
        <v>25</v>
      </c>
      <c r="B35" s="39" t="s">
        <v>65</v>
      </c>
      <c r="C35" s="40" t="s">
        <v>27</v>
      </c>
      <c r="D35" s="41">
        <v>2</v>
      </c>
      <c r="E35" s="44"/>
      <c r="F35" s="11">
        <f t="shared" si="6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26</v>
      </c>
      <c r="B36" s="43" t="s">
        <v>104</v>
      </c>
      <c r="C36" s="40" t="s">
        <v>15</v>
      </c>
      <c r="D36" s="41">
        <v>9</v>
      </c>
      <c r="E36" s="44"/>
      <c r="F36" s="11">
        <f t="shared" si="6"/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43" t="s">
        <v>45</v>
      </c>
      <c r="C37" s="40" t="s">
        <v>15</v>
      </c>
      <c r="D37" s="41">
        <v>228</v>
      </c>
      <c r="E37" s="44"/>
      <c r="F37" s="11">
        <f t="shared" si="6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43" t="s">
        <v>46</v>
      </c>
      <c r="C38" s="40" t="s">
        <v>15</v>
      </c>
      <c r="D38" s="41">
        <v>122</v>
      </c>
      <c r="E38" s="44"/>
      <c r="F38" s="11">
        <f t="shared" si="6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43" t="s">
        <v>47</v>
      </c>
      <c r="C39" s="40" t="s">
        <v>15</v>
      </c>
      <c r="D39" s="41">
        <v>113</v>
      </c>
      <c r="E39" s="44"/>
      <c r="F39" s="11">
        <f t="shared" si="6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43" t="s">
        <v>48</v>
      </c>
      <c r="C40" s="40" t="s">
        <v>15</v>
      </c>
      <c r="D40" s="41">
        <v>21</v>
      </c>
      <c r="E40" s="44"/>
      <c r="F40" s="11">
        <f t="shared" si="6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43" t="s">
        <v>105</v>
      </c>
      <c r="C41" s="40" t="s">
        <v>15</v>
      </c>
      <c r="D41" s="41">
        <v>10</v>
      </c>
      <c r="E41" s="44"/>
      <c r="F41" s="11">
        <f t="shared" si="6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43" t="s">
        <v>106</v>
      </c>
      <c r="C42" s="40" t="s">
        <v>66</v>
      </c>
      <c r="D42" s="41">
        <v>1</v>
      </c>
      <c r="E42" s="10"/>
      <c r="F42" s="11">
        <f t="shared" si="6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43" t="s">
        <v>51</v>
      </c>
      <c r="C43" s="40" t="s">
        <v>66</v>
      </c>
      <c r="D43" s="41">
        <v>24</v>
      </c>
      <c r="E43" s="10"/>
      <c r="F43" s="11">
        <f t="shared" si="6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43" t="s">
        <v>50</v>
      </c>
      <c r="C44" s="40" t="s">
        <v>66</v>
      </c>
      <c r="D44" s="41">
        <v>15</v>
      </c>
      <c r="E44" s="44"/>
      <c r="F44" s="11">
        <f t="shared" si="6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43" t="s">
        <v>49</v>
      </c>
      <c r="C45" s="40" t="s">
        <v>66</v>
      </c>
      <c r="D45" s="41">
        <v>13</v>
      </c>
      <c r="E45" s="44"/>
      <c r="F45" s="11">
        <f>SUM(D45*E45)</f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43" t="s">
        <v>67</v>
      </c>
      <c r="C46" s="40" t="s">
        <v>66</v>
      </c>
      <c r="D46" s="41">
        <v>2</v>
      </c>
      <c r="E46" s="44"/>
      <c r="F46" s="11">
        <f t="shared" ref="F46:F51" si="7">SUM(D46*E46)</f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43" t="s">
        <v>107</v>
      </c>
      <c r="C47" s="40" t="s">
        <v>66</v>
      </c>
      <c r="D47" s="41">
        <v>1</v>
      </c>
      <c r="E47" s="44"/>
      <c r="F47" s="11">
        <f t="shared" si="7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21.6" customHeight="1" x14ac:dyDescent="0.25">
      <c r="A48" s="12">
        <v>38</v>
      </c>
      <c r="B48" s="49" t="s">
        <v>69</v>
      </c>
      <c r="C48" s="40" t="s">
        <v>27</v>
      </c>
      <c r="D48" s="41">
        <v>10</v>
      </c>
      <c r="E48" s="44"/>
      <c r="F48" s="11">
        <f t="shared" si="7"/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39" t="s">
        <v>70</v>
      </c>
      <c r="C49" s="40" t="s">
        <v>14</v>
      </c>
      <c r="D49" s="41">
        <v>2</v>
      </c>
      <c r="E49" s="44"/>
      <c r="F49" s="11">
        <f t="shared" si="7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39" t="s">
        <v>108</v>
      </c>
      <c r="C50" s="40" t="s">
        <v>15</v>
      </c>
      <c r="D50" s="41">
        <v>31</v>
      </c>
      <c r="E50" s="44"/>
      <c r="F50" s="11">
        <f t="shared" si="7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8" customHeight="1" x14ac:dyDescent="0.25">
      <c r="A51" s="12">
        <v>41</v>
      </c>
      <c r="B51" s="39" t="s">
        <v>109</v>
      </c>
      <c r="C51" s="40" t="s">
        <v>27</v>
      </c>
      <c r="D51" s="41">
        <v>4</v>
      </c>
      <c r="E51" s="44"/>
      <c r="F51" s="11">
        <f t="shared" si="7"/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2.6" customHeight="1" x14ac:dyDescent="0.25">
      <c r="A52" s="104" t="s">
        <v>22</v>
      </c>
      <c r="B52" s="105"/>
      <c r="C52" s="105"/>
      <c r="D52" s="105"/>
      <c r="E52" s="105"/>
      <c r="F52" s="10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</row>
    <row r="53" spans="1:47" s="4" customFormat="1" ht="10.8" customHeight="1" x14ac:dyDescent="0.25">
      <c r="A53" s="12">
        <v>42</v>
      </c>
      <c r="B53" s="20" t="s">
        <v>23</v>
      </c>
      <c r="C53" s="15" t="s">
        <v>14</v>
      </c>
      <c r="D53" s="17">
        <v>5</v>
      </c>
      <c r="E53" s="19"/>
      <c r="F53" s="11">
        <f t="shared" ref="F53:F55" si="8">SUM(D53*E53)</f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</row>
    <row r="54" spans="1:47" s="4" customFormat="1" ht="21.6" customHeight="1" x14ac:dyDescent="0.25">
      <c r="A54" s="12">
        <v>43</v>
      </c>
      <c r="B54" s="20" t="s">
        <v>84</v>
      </c>
      <c r="C54" s="15" t="s">
        <v>14</v>
      </c>
      <c r="D54" s="17">
        <v>1</v>
      </c>
      <c r="E54" s="19"/>
      <c r="F54" s="11">
        <f t="shared" si="8"/>
        <v>0</v>
      </c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</row>
    <row r="55" spans="1:47" s="4" customFormat="1" ht="32.4" customHeight="1" x14ac:dyDescent="0.25">
      <c r="A55" s="12">
        <v>44</v>
      </c>
      <c r="B55" s="20" t="s">
        <v>24</v>
      </c>
      <c r="C55" s="15" t="s">
        <v>25</v>
      </c>
      <c r="D55" s="17">
        <v>1</v>
      </c>
      <c r="E55" s="19"/>
      <c r="F55" s="11">
        <f t="shared" si="8"/>
        <v>0</v>
      </c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</row>
    <row r="56" spans="1:47" s="4" customFormat="1" ht="12.6" customHeight="1" thickBot="1" x14ac:dyDescent="0.3">
      <c r="A56" s="98" t="s">
        <v>83</v>
      </c>
      <c r="B56" s="99"/>
      <c r="C56" s="99"/>
      <c r="D56" s="99"/>
      <c r="E56" s="100"/>
      <c r="F56" s="48">
        <f>SUM(F10:F55)</f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12.6" customHeight="1" x14ac:dyDescent="0.25">
      <c r="A57" s="107" t="s">
        <v>86</v>
      </c>
      <c r="B57" s="108"/>
      <c r="C57" s="108"/>
      <c r="D57" s="108"/>
      <c r="E57" s="108"/>
      <c r="F57" s="109"/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21.6" customHeight="1" x14ac:dyDescent="0.25">
      <c r="A58" s="12">
        <v>45</v>
      </c>
      <c r="B58" s="57" t="s">
        <v>71</v>
      </c>
      <c r="C58" s="18" t="s">
        <v>15</v>
      </c>
      <c r="D58" s="42">
        <v>1524</v>
      </c>
      <c r="E58" s="10"/>
      <c r="F58" s="11">
        <f>SUM(D58*E58)</f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10.8" customHeight="1" x14ac:dyDescent="0.25">
      <c r="A59" s="12">
        <v>46</v>
      </c>
      <c r="B59" s="57" t="s">
        <v>44</v>
      </c>
      <c r="C59" s="18" t="s">
        <v>14</v>
      </c>
      <c r="D59" s="45">
        <v>12</v>
      </c>
      <c r="E59" s="10"/>
      <c r="F59" s="11">
        <f t="shared" ref="F59" si="9">SUM(D59*E59)</f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10.8" customHeight="1" x14ac:dyDescent="0.25">
      <c r="A60" s="12">
        <v>47</v>
      </c>
      <c r="B60" s="57" t="s">
        <v>110</v>
      </c>
      <c r="C60" s="18" t="s">
        <v>73</v>
      </c>
      <c r="D60" s="45">
        <v>644.48</v>
      </c>
      <c r="E60" s="10"/>
      <c r="F60" s="11">
        <f t="shared" ref="F60:F62" si="10">SUM(D60*E60)</f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10.8" customHeight="1" x14ac:dyDescent="0.25">
      <c r="A61" s="12">
        <v>48</v>
      </c>
      <c r="B61" s="50" t="s">
        <v>111</v>
      </c>
      <c r="C61" s="18" t="s">
        <v>73</v>
      </c>
      <c r="D61" s="45">
        <v>55</v>
      </c>
      <c r="E61" s="10"/>
      <c r="F61" s="11">
        <f t="shared" si="10"/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21.6" customHeight="1" x14ac:dyDescent="0.25">
      <c r="A62" s="12">
        <v>49</v>
      </c>
      <c r="B62" s="58" t="s">
        <v>72</v>
      </c>
      <c r="C62" s="18" t="s">
        <v>117</v>
      </c>
      <c r="D62" s="42">
        <v>8934</v>
      </c>
      <c r="E62" s="10"/>
      <c r="F62" s="11">
        <f t="shared" si="10"/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10.8" customHeight="1" x14ac:dyDescent="0.25">
      <c r="A63" s="12">
        <v>50</v>
      </c>
      <c r="B63" s="57" t="s">
        <v>112</v>
      </c>
      <c r="C63" s="18" t="s">
        <v>118</v>
      </c>
      <c r="D63" s="45">
        <v>20</v>
      </c>
      <c r="E63" s="10"/>
      <c r="F63" s="11">
        <f t="shared" ref="F63:F67" si="11">SUM(D63*E63)</f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21.6" customHeight="1" x14ac:dyDescent="0.25">
      <c r="A64" s="12">
        <v>51</v>
      </c>
      <c r="B64" s="35" t="s">
        <v>74</v>
      </c>
      <c r="C64" s="18" t="s">
        <v>117</v>
      </c>
      <c r="D64" s="42">
        <v>7445</v>
      </c>
      <c r="E64" s="10"/>
      <c r="F64" s="11">
        <f t="shared" si="11"/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21.6" customHeight="1" x14ac:dyDescent="0.25">
      <c r="A65" s="12">
        <v>52</v>
      </c>
      <c r="B65" s="59" t="s">
        <v>125</v>
      </c>
      <c r="C65" s="18" t="s">
        <v>73</v>
      </c>
      <c r="D65" s="42">
        <v>1519</v>
      </c>
      <c r="E65" s="10"/>
      <c r="F65" s="11">
        <f t="shared" si="11"/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21.6" customHeight="1" x14ac:dyDescent="0.25">
      <c r="A66" s="12">
        <v>53</v>
      </c>
      <c r="B66" s="59" t="s">
        <v>42</v>
      </c>
      <c r="C66" s="18" t="s">
        <v>73</v>
      </c>
      <c r="D66" s="45">
        <v>700</v>
      </c>
      <c r="E66" s="10"/>
      <c r="F66" s="11">
        <f t="shared" si="11"/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31" customFormat="1" ht="21.6" customHeight="1" x14ac:dyDescent="0.25">
      <c r="A67" s="12">
        <v>54</v>
      </c>
      <c r="B67" s="33" t="s">
        <v>76</v>
      </c>
      <c r="C67" s="51" t="s">
        <v>14</v>
      </c>
      <c r="D67" s="45">
        <v>10</v>
      </c>
      <c r="E67" s="10"/>
      <c r="F67" s="11">
        <f t="shared" si="11"/>
        <v>0</v>
      </c>
      <c r="G67" s="30"/>
      <c r="H67" s="30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</row>
    <row r="68" spans="1:47" s="4" customFormat="1" ht="21.6" customHeight="1" x14ac:dyDescent="0.25">
      <c r="A68" s="12">
        <v>55</v>
      </c>
      <c r="B68" s="32" t="s">
        <v>41</v>
      </c>
      <c r="C68" s="52" t="s">
        <v>77</v>
      </c>
      <c r="D68" s="45">
        <v>90</v>
      </c>
      <c r="E68" s="10"/>
      <c r="F68" s="11">
        <f t="shared" ref="F68:F73" si="12">SUM(D68*E68)</f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5">
      <c r="A69" s="12">
        <v>56</v>
      </c>
      <c r="B69" s="46" t="s">
        <v>113</v>
      </c>
      <c r="C69" s="52" t="s">
        <v>77</v>
      </c>
      <c r="D69" s="45">
        <v>213</v>
      </c>
      <c r="E69" s="10"/>
      <c r="F69" s="11">
        <f t="shared" si="12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21.6" customHeight="1" x14ac:dyDescent="0.25">
      <c r="A70" s="12">
        <v>57</v>
      </c>
      <c r="B70" s="32" t="s">
        <v>78</v>
      </c>
      <c r="C70" s="52" t="s">
        <v>68</v>
      </c>
      <c r="D70" s="42">
        <v>1000</v>
      </c>
      <c r="E70" s="10"/>
      <c r="F70" s="11">
        <f t="shared" si="12"/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10.8" customHeight="1" x14ac:dyDescent="0.25">
      <c r="A71" s="12">
        <v>58</v>
      </c>
      <c r="B71" s="60" t="s">
        <v>114</v>
      </c>
      <c r="C71" s="52" t="s">
        <v>77</v>
      </c>
      <c r="D71" s="45">
        <v>360</v>
      </c>
      <c r="E71" s="10"/>
      <c r="F71" s="11">
        <f t="shared" si="12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21.6" customHeight="1" x14ac:dyDescent="0.25">
      <c r="A72" s="12">
        <v>59</v>
      </c>
      <c r="B72" s="47" t="s">
        <v>52</v>
      </c>
      <c r="C72" s="51" t="s">
        <v>14</v>
      </c>
      <c r="D72" s="45">
        <v>1</v>
      </c>
      <c r="E72" s="10"/>
      <c r="F72" s="11">
        <f t="shared" si="12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5">
      <c r="A73" s="12">
        <v>60</v>
      </c>
      <c r="B73" s="32" t="s">
        <v>41</v>
      </c>
      <c r="C73" s="52" t="s">
        <v>77</v>
      </c>
      <c r="D73" s="45">
        <v>70</v>
      </c>
      <c r="E73" s="10"/>
      <c r="F73" s="11">
        <f t="shared" si="12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21.6" customHeight="1" x14ac:dyDescent="0.25">
      <c r="A74" s="12">
        <v>61</v>
      </c>
      <c r="B74" s="46" t="s">
        <v>113</v>
      </c>
      <c r="C74" s="52" t="s">
        <v>77</v>
      </c>
      <c r="D74" s="45">
        <v>153</v>
      </c>
      <c r="E74" s="10"/>
      <c r="F74" s="11">
        <f t="shared" ref="F74:F78" si="13">SUM(D74*E74)</f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5">
      <c r="A75" s="12">
        <v>62</v>
      </c>
      <c r="B75" s="32" t="s">
        <v>78</v>
      </c>
      <c r="C75" s="52" t="s">
        <v>68</v>
      </c>
      <c r="D75" s="45">
        <v>722</v>
      </c>
      <c r="E75" s="10"/>
      <c r="F75" s="11">
        <f t="shared" si="13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10.8" customHeight="1" x14ac:dyDescent="0.25">
      <c r="A76" s="12">
        <v>63</v>
      </c>
      <c r="B76" s="60" t="s">
        <v>114</v>
      </c>
      <c r="C76" s="52" t="s">
        <v>77</v>
      </c>
      <c r="D76" s="45">
        <v>57.999999999999986</v>
      </c>
      <c r="E76" s="10"/>
      <c r="F76" s="11">
        <f t="shared" si="13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10.8" customHeight="1" x14ac:dyDescent="0.25">
      <c r="A77" s="12">
        <v>64</v>
      </c>
      <c r="B77" s="61" t="s">
        <v>115</v>
      </c>
      <c r="C77" s="51" t="s">
        <v>14</v>
      </c>
      <c r="D77" s="45">
        <v>1</v>
      </c>
      <c r="E77" s="10"/>
      <c r="F77" s="11">
        <f t="shared" si="13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65</v>
      </c>
      <c r="B78" s="32" t="s">
        <v>116</v>
      </c>
      <c r="C78" s="62" t="s">
        <v>27</v>
      </c>
      <c r="D78" s="45">
        <v>17.04</v>
      </c>
      <c r="E78" s="10"/>
      <c r="F78" s="11">
        <f t="shared" si="13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21.6" customHeight="1" x14ac:dyDescent="0.25">
      <c r="A79" s="12">
        <v>66</v>
      </c>
      <c r="B79" s="63" t="s">
        <v>36</v>
      </c>
      <c r="C79" s="29" t="s">
        <v>38</v>
      </c>
      <c r="D79" s="42">
        <v>1</v>
      </c>
      <c r="E79" s="10"/>
      <c r="F79" s="11">
        <f t="shared" ref="F79:F81" si="14">SUM(D79*E79)</f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67</v>
      </c>
      <c r="B80" s="64" t="s">
        <v>37</v>
      </c>
      <c r="C80" s="34" t="s">
        <v>38</v>
      </c>
      <c r="D80" s="42">
        <v>1</v>
      </c>
      <c r="E80" s="10"/>
      <c r="F80" s="11">
        <f t="shared" si="14"/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10.8" customHeight="1" x14ac:dyDescent="0.25">
      <c r="A81" s="12">
        <v>68</v>
      </c>
      <c r="B81" s="64" t="s">
        <v>35</v>
      </c>
      <c r="C81" s="34" t="s">
        <v>38</v>
      </c>
      <c r="D81" s="42">
        <v>1</v>
      </c>
      <c r="E81" s="10"/>
      <c r="F81" s="11">
        <f t="shared" si="14"/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23" customFormat="1" ht="12.6" customHeight="1" x14ac:dyDescent="0.25">
      <c r="A82" s="104" t="s">
        <v>22</v>
      </c>
      <c r="B82" s="105"/>
      <c r="C82" s="105"/>
      <c r="D82" s="105"/>
      <c r="E82" s="105"/>
      <c r="F82" s="106"/>
      <c r="G82" s="22"/>
      <c r="H82" s="22"/>
    </row>
    <row r="83" spans="1:47" s="23" customFormat="1" ht="10.8" customHeight="1" x14ac:dyDescent="0.25">
      <c r="A83" s="12">
        <v>69</v>
      </c>
      <c r="B83" s="24" t="s">
        <v>33</v>
      </c>
      <c r="C83" s="18" t="s">
        <v>25</v>
      </c>
      <c r="D83" s="25">
        <v>1</v>
      </c>
      <c r="E83" s="26"/>
      <c r="F83" s="11">
        <f t="shared" ref="F83:F84" si="15">SUM(D83*E83)</f>
        <v>0</v>
      </c>
      <c r="G83" s="22"/>
      <c r="H83" s="22"/>
    </row>
    <row r="84" spans="1:47" s="23" customFormat="1" ht="10.8" customHeight="1" x14ac:dyDescent="0.25">
      <c r="A84" s="12">
        <v>70</v>
      </c>
      <c r="B84" s="24" t="s">
        <v>34</v>
      </c>
      <c r="C84" s="18" t="s">
        <v>26</v>
      </c>
      <c r="D84" s="27">
        <v>0.61</v>
      </c>
      <c r="E84" s="26"/>
      <c r="F84" s="11">
        <f t="shared" si="15"/>
        <v>0</v>
      </c>
      <c r="G84" s="22"/>
    </row>
    <row r="85" spans="1:47" s="4" customFormat="1" ht="12.6" customHeight="1" thickBot="1" x14ac:dyDescent="0.3">
      <c r="A85" s="101" t="s">
        <v>85</v>
      </c>
      <c r="B85" s="102"/>
      <c r="C85" s="102"/>
      <c r="D85" s="102"/>
      <c r="E85" s="103"/>
      <c r="F85" s="21">
        <f>SUM(F58:F84)</f>
        <v>0</v>
      </c>
      <c r="G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12.6" customHeight="1" x14ac:dyDescent="0.25">
      <c r="A86" s="113" t="s">
        <v>87</v>
      </c>
      <c r="B86" s="114"/>
      <c r="C86" s="114"/>
      <c r="D86" s="114"/>
      <c r="E86" s="114"/>
      <c r="F86" s="115"/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21.6" customHeight="1" x14ac:dyDescent="0.25">
      <c r="A87" s="12">
        <v>71</v>
      </c>
      <c r="B87" s="57" t="s">
        <v>71</v>
      </c>
      <c r="C87" s="18" t="s">
        <v>15</v>
      </c>
      <c r="D87" s="42">
        <v>710</v>
      </c>
      <c r="E87" s="10"/>
      <c r="F87" s="11">
        <f t="shared" ref="F87:F103" si="16">SUM(D87*E87)</f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10.8" customHeight="1" x14ac:dyDescent="0.25">
      <c r="A88" s="12">
        <v>72</v>
      </c>
      <c r="B88" s="57" t="s">
        <v>44</v>
      </c>
      <c r="C88" s="18" t="s">
        <v>14</v>
      </c>
      <c r="D88" s="45">
        <v>3</v>
      </c>
      <c r="E88" s="10"/>
      <c r="F88" s="11">
        <f t="shared" si="16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21.6" customHeight="1" x14ac:dyDescent="0.25">
      <c r="A89" s="12">
        <v>73</v>
      </c>
      <c r="B89" s="58" t="s">
        <v>72</v>
      </c>
      <c r="C89" s="18" t="s">
        <v>117</v>
      </c>
      <c r="D89" s="42">
        <v>4140</v>
      </c>
      <c r="E89" s="10"/>
      <c r="F89" s="11">
        <f t="shared" si="16"/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4" customFormat="1" ht="21.6" customHeight="1" x14ac:dyDescent="0.25">
      <c r="A90" s="12">
        <v>74</v>
      </c>
      <c r="B90" s="35" t="s">
        <v>74</v>
      </c>
      <c r="C90" s="18" t="s">
        <v>117</v>
      </c>
      <c r="D90" s="42">
        <v>3450</v>
      </c>
      <c r="E90" s="10"/>
      <c r="F90" s="11">
        <f t="shared" si="16"/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47" s="4" customFormat="1" ht="21.6" customHeight="1" x14ac:dyDescent="0.25">
      <c r="A91" s="12">
        <v>75</v>
      </c>
      <c r="B91" s="59" t="s">
        <v>125</v>
      </c>
      <c r="C91" s="18" t="s">
        <v>73</v>
      </c>
      <c r="D91" s="42">
        <v>704</v>
      </c>
      <c r="E91" s="10"/>
      <c r="F91" s="11">
        <f t="shared" si="16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4" customFormat="1" ht="21.6" customHeight="1" x14ac:dyDescent="0.25">
      <c r="A92" s="12">
        <v>76</v>
      </c>
      <c r="B92" s="59" t="s">
        <v>42</v>
      </c>
      <c r="C92" s="18" t="s">
        <v>73</v>
      </c>
      <c r="D92" s="45">
        <v>324</v>
      </c>
      <c r="E92" s="10"/>
      <c r="F92" s="11">
        <f t="shared" si="16"/>
        <v>0</v>
      </c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47" s="4" customFormat="1" ht="21.6" customHeight="1" x14ac:dyDescent="0.25">
      <c r="A93" s="12">
        <v>77</v>
      </c>
      <c r="B93" s="33" t="s">
        <v>76</v>
      </c>
      <c r="C93" s="51" t="s">
        <v>14</v>
      </c>
      <c r="D93" s="45">
        <v>2</v>
      </c>
      <c r="E93" s="10"/>
      <c r="F93" s="11">
        <f t="shared" si="16"/>
        <v>0</v>
      </c>
      <c r="G93" s="1"/>
      <c r="H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21.6" customHeight="1" x14ac:dyDescent="0.25">
      <c r="A94" s="12">
        <v>78</v>
      </c>
      <c r="B94" s="32" t="s">
        <v>41</v>
      </c>
      <c r="C94" s="52" t="s">
        <v>77</v>
      </c>
      <c r="D94" s="45">
        <v>18</v>
      </c>
      <c r="E94" s="10"/>
      <c r="F94" s="11">
        <f t="shared" si="16"/>
        <v>0</v>
      </c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4" customFormat="1" ht="21.6" customHeight="1" x14ac:dyDescent="0.25">
      <c r="A95" s="12">
        <v>79</v>
      </c>
      <c r="B95" s="46" t="s">
        <v>113</v>
      </c>
      <c r="C95" s="52" t="s">
        <v>77</v>
      </c>
      <c r="D95" s="45">
        <v>43</v>
      </c>
      <c r="E95" s="10"/>
      <c r="F95" s="11">
        <f t="shared" si="16"/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4" customFormat="1" ht="21.6" customHeight="1" x14ac:dyDescent="0.25">
      <c r="A96" s="12">
        <v>80</v>
      </c>
      <c r="B96" s="32" t="s">
        <v>78</v>
      </c>
      <c r="C96" s="52" t="s">
        <v>68</v>
      </c>
      <c r="D96" s="45">
        <v>200</v>
      </c>
      <c r="E96" s="10"/>
      <c r="F96" s="11">
        <f t="shared" si="16"/>
        <v>0</v>
      </c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47" s="4" customFormat="1" ht="21.6" customHeight="1" x14ac:dyDescent="0.25">
      <c r="A97" s="12">
        <v>81</v>
      </c>
      <c r="B97" s="47" t="s">
        <v>119</v>
      </c>
      <c r="C97" s="51" t="s">
        <v>14</v>
      </c>
      <c r="D97" s="45">
        <v>1</v>
      </c>
      <c r="E97" s="10"/>
      <c r="F97" s="11">
        <f t="shared" si="16"/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47" s="4" customFormat="1" ht="21.6" customHeight="1" x14ac:dyDescent="0.25">
      <c r="A98" s="12">
        <v>82</v>
      </c>
      <c r="B98" s="32" t="s">
        <v>41</v>
      </c>
      <c r="C98" s="52" t="s">
        <v>77</v>
      </c>
      <c r="D98" s="45">
        <v>42</v>
      </c>
      <c r="E98" s="10"/>
      <c r="F98" s="11">
        <f t="shared" si="16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4" customFormat="1" ht="21.6" customHeight="1" x14ac:dyDescent="0.25">
      <c r="A99" s="12">
        <v>83</v>
      </c>
      <c r="B99" s="46" t="s">
        <v>113</v>
      </c>
      <c r="C99" s="52" t="s">
        <v>77</v>
      </c>
      <c r="D99" s="45">
        <v>92</v>
      </c>
      <c r="E99" s="10"/>
      <c r="F99" s="11">
        <f t="shared" si="16"/>
        <v>0</v>
      </c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21.6" customHeight="1" x14ac:dyDescent="0.25">
      <c r="A100" s="12">
        <v>84</v>
      </c>
      <c r="B100" s="32" t="s">
        <v>78</v>
      </c>
      <c r="C100" s="52" t="s">
        <v>68</v>
      </c>
      <c r="D100" s="45">
        <v>425</v>
      </c>
      <c r="E100" s="10"/>
      <c r="F100" s="11">
        <f t="shared" si="16"/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21.6" customHeight="1" x14ac:dyDescent="0.25">
      <c r="A101" s="12">
        <v>85</v>
      </c>
      <c r="B101" s="24" t="s">
        <v>36</v>
      </c>
      <c r="C101" s="29" t="s">
        <v>38</v>
      </c>
      <c r="D101" s="42">
        <v>1</v>
      </c>
      <c r="E101" s="10"/>
      <c r="F101" s="11">
        <f t="shared" si="16"/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21.6" customHeight="1" x14ac:dyDescent="0.25">
      <c r="A102" s="12">
        <v>86</v>
      </c>
      <c r="B102" s="35" t="s">
        <v>37</v>
      </c>
      <c r="C102" s="34" t="s">
        <v>38</v>
      </c>
      <c r="D102" s="42">
        <v>1</v>
      </c>
      <c r="E102" s="10"/>
      <c r="F102" s="11">
        <f t="shared" si="16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10.8" customHeight="1" x14ac:dyDescent="0.25">
      <c r="A103" s="12">
        <v>87</v>
      </c>
      <c r="B103" s="35" t="s">
        <v>35</v>
      </c>
      <c r="C103" s="34" t="s">
        <v>38</v>
      </c>
      <c r="D103" s="42">
        <v>1</v>
      </c>
      <c r="E103" s="10"/>
      <c r="F103" s="11">
        <f t="shared" si="16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23" customFormat="1" ht="12.6" customHeight="1" x14ac:dyDescent="0.25">
      <c r="A104" s="113" t="s">
        <v>22</v>
      </c>
      <c r="B104" s="116"/>
      <c r="C104" s="116"/>
      <c r="D104" s="116"/>
      <c r="E104" s="116"/>
      <c r="F104" s="117"/>
      <c r="G104" s="22"/>
      <c r="H104" s="22"/>
    </row>
    <row r="105" spans="1:47" s="23" customFormat="1" ht="10.8" customHeight="1" x14ac:dyDescent="0.25">
      <c r="A105" s="12">
        <v>88</v>
      </c>
      <c r="B105" s="24" t="s">
        <v>33</v>
      </c>
      <c r="C105" s="18" t="s">
        <v>25</v>
      </c>
      <c r="D105" s="25">
        <v>1</v>
      </c>
      <c r="E105" s="26"/>
      <c r="F105" s="11">
        <f t="shared" ref="F105:F106" si="17">SUM(D105*E105)</f>
        <v>0</v>
      </c>
      <c r="G105" s="22"/>
      <c r="H105" s="22"/>
    </row>
    <row r="106" spans="1:47" s="23" customFormat="1" ht="10.8" customHeight="1" x14ac:dyDescent="0.25">
      <c r="A106" s="12">
        <v>89</v>
      </c>
      <c r="B106" s="24" t="s">
        <v>34</v>
      </c>
      <c r="C106" s="18" t="s">
        <v>26</v>
      </c>
      <c r="D106" s="27">
        <v>0.28000000000000003</v>
      </c>
      <c r="E106" s="26"/>
      <c r="F106" s="11">
        <f t="shared" si="17"/>
        <v>0</v>
      </c>
      <c r="G106" s="22"/>
    </row>
    <row r="107" spans="1:47" s="4" customFormat="1" ht="12.6" customHeight="1" thickBot="1" x14ac:dyDescent="0.3">
      <c r="A107" s="101" t="s">
        <v>88</v>
      </c>
      <c r="B107" s="102"/>
      <c r="C107" s="102"/>
      <c r="D107" s="102"/>
      <c r="E107" s="103"/>
      <c r="F107" s="21">
        <f>SUM(F87:F106)</f>
        <v>0</v>
      </c>
      <c r="G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12.6" customHeight="1" x14ac:dyDescent="0.25">
      <c r="A108" s="113" t="s">
        <v>90</v>
      </c>
      <c r="B108" s="114"/>
      <c r="C108" s="114"/>
      <c r="D108" s="114"/>
      <c r="E108" s="114"/>
      <c r="F108" s="115"/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21.6" customHeight="1" x14ac:dyDescent="0.25">
      <c r="A109" s="12">
        <v>90</v>
      </c>
      <c r="B109" s="57" t="s">
        <v>71</v>
      </c>
      <c r="C109" s="18" t="s">
        <v>15</v>
      </c>
      <c r="D109" s="42">
        <v>1243</v>
      </c>
      <c r="E109" s="10"/>
      <c r="F109" s="11">
        <f t="shared" ref="F109:F117" si="18">SUM(D109*E109)</f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10.8" customHeight="1" x14ac:dyDescent="0.25">
      <c r="A110" s="12">
        <v>91</v>
      </c>
      <c r="B110" s="57" t="s">
        <v>44</v>
      </c>
      <c r="C110" s="18" t="s">
        <v>14</v>
      </c>
      <c r="D110" s="45">
        <v>9</v>
      </c>
      <c r="E110" s="10"/>
      <c r="F110" s="11">
        <f t="shared" si="18"/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21.6" customHeight="1" x14ac:dyDescent="0.25">
      <c r="A111" s="12">
        <v>92</v>
      </c>
      <c r="B111" s="58" t="s">
        <v>72</v>
      </c>
      <c r="C111" s="18" t="s">
        <v>117</v>
      </c>
      <c r="D111" s="42">
        <v>8904</v>
      </c>
      <c r="E111" s="10"/>
      <c r="F111" s="11">
        <f t="shared" si="18"/>
        <v>0</v>
      </c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21.6" customHeight="1" x14ac:dyDescent="0.25">
      <c r="A112" s="12">
        <v>93</v>
      </c>
      <c r="B112" s="59" t="s">
        <v>120</v>
      </c>
      <c r="C112" s="18" t="s">
        <v>118</v>
      </c>
      <c r="D112" s="42">
        <v>2659</v>
      </c>
      <c r="E112" s="10"/>
      <c r="F112" s="11">
        <f t="shared" si="18"/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47" s="4" customFormat="1" ht="21.6" customHeight="1" x14ac:dyDescent="0.25">
      <c r="A113" s="12">
        <v>94</v>
      </c>
      <c r="B113" s="35" t="s">
        <v>74</v>
      </c>
      <c r="C113" s="18" t="s">
        <v>117</v>
      </c>
      <c r="D113" s="42">
        <v>5565</v>
      </c>
      <c r="E113" s="10"/>
      <c r="F113" s="11">
        <f t="shared" si="18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47" s="4" customFormat="1" ht="21.6" customHeight="1" x14ac:dyDescent="0.25">
      <c r="A114" s="12">
        <v>95</v>
      </c>
      <c r="B114" s="35" t="s">
        <v>75</v>
      </c>
      <c r="C114" s="18" t="s">
        <v>117</v>
      </c>
      <c r="D114" s="45">
        <v>540</v>
      </c>
      <c r="E114" s="10"/>
      <c r="F114" s="11">
        <f t="shared" si="18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47" s="4" customFormat="1" ht="21.6" customHeight="1" x14ac:dyDescent="0.25">
      <c r="A115" s="12">
        <v>96</v>
      </c>
      <c r="B115" s="59" t="s">
        <v>125</v>
      </c>
      <c r="C115" s="18" t="s">
        <v>73</v>
      </c>
      <c r="D115" s="42">
        <v>1262</v>
      </c>
      <c r="E115" s="10"/>
      <c r="F115" s="11">
        <f t="shared" si="18"/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47" s="4" customFormat="1" ht="21.6" customHeight="1" x14ac:dyDescent="0.25">
      <c r="A116" s="12">
        <v>97</v>
      </c>
      <c r="B116" s="59" t="s">
        <v>42</v>
      </c>
      <c r="C116" s="18" t="s">
        <v>73</v>
      </c>
      <c r="D116" s="45">
        <v>585</v>
      </c>
      <c r="E116" s="10"/>
      <c r="F116" s="11">
        <f t="shared" si="18"/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47" s="4" customFormat="1" ht="21.6" customHeight="1" x14ac:dyDescent="0.25">
      <c r="A117" s="12">
        <v>98</v>
      </c>
      <c r="B117" s="65" t="s">
        <v>121</v>
      </c>
      <c r="C117" s="51" t="s">
        <v>14</v>
      </c>
      <c r="D117" s="45">
        <v>1</v>
      </c>
      <c r="E117" s="10"/>
      <c r="F117" s="11">
        <f t="shared" si="18"/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47" s="4" customFormat="1" ht="21.6" customHeight="1" x14ac:dyDescent="0.25">
      <c r="A118" s="12">
        <v>99</v>
      </c>
      <c r="B118" s="32" t="s">
        <v>41</v>
      </c>
      <c r="C118" s="52" t="s">
        <v>77</v>
      </c>
      <c r="D118" s="45">
        <v>14</v>
      </c>
      <c r="E118" s="10"/>
      <c r="F118" s="11">
        <f t="shared" ref="F118:F134" si="19">SUM(D118*E118)</f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47" s="4" customFormat="1" ht="21.6" customHeight="1" x14ac:dyDescent="0.25">
      <c r="A119" s="12">
        <v>100</v>
      </c>
      <c r="B119" s="46" t="s">
        <v>113</v>
      </c>
      <c r="C119" s="52" t="s">
        <v>77</v>
      </c>
      <c r="D119" s="45">
        <v>28</v>
      </c>
      <c r="E119" s="10"/>
      <c r="F119" s="11">
        <f t="shared" si="19"/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47" s="4" customFormat="1" ht="21.6" customHeight="1" x14ac:dyDescent="0.25">
      <c r="A120" s="12">
        <v>101</v>
      </c>
      <c r="B120" s="32" t="s">
        <v>78</v>
      </c>
      <c r="C120" s="52" t="s">
        <v>68</v>
      </c>
      <c r="D120" s="45">
        <v>150</v>
      </c>
      <c r="E120" s="10"/>
      <c r="F120" s="11">
        <f t="shared" si="19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47" s="4" customFormat="1" ht="10.8" customHeight="1" x14ac:dyDescent="0.25">
      <c r="A121" s="12">
        <v>102</v>
      </c>
      <c r="B121" s="60" t="s">
        <v>114</v>
      </c>
      <c r="C121" s="52" t="s">
        <v>77</v>
      </c>
      <c r="D121" s="45">
        <v>49</v>
      </c>
      <c r="E121" s="10"/>
      <c r="F121" s="11">
        <f t="shared" si="19"/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47" s="4" customFormat="1" ht="21.6" customHeight="1" x14ac:dyDescent="0.25">
      <c r="A122" s="12">
        <v>103</v>
      </c>
      <c r="B122" s="33" t="s">
        <v>76</v>
      </c>
      <c r="C122" s="51" t="s">
        <v>14</v>
      </c>
      <c r="D122" s="45">
        <v>7</v>
      </c>
      <c r="E122" s="10"/>
      <c r="F122" s="11">
        <f t="shared" si="19"/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 s="4" customFormat="1" ht="21.6" customHeight="1" x14ac:dyDescent="0.25">
      <c r="A123" s="12">
        <v>104</v>
      </c>
      <c r="B123" s="32" t="s">
        <v>41</v>
      </c>
      <c r="C123" s="52" t="s">
        <v>77</v>
      </c>
      <c r="D123" s="45">
        <v>63</v>
      </c>
      <c r="E123" s="10"/>
      <c r="F123" s="11">
        <f t="shared" si="19"/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47" s="4" customFormat="1" ht="21.6" customHeight="1" x14ac:dyDescent="0.25">
      <c r="A124" s="12">
        <v>105</v>
      </c>
      <c r="B124" s="46" t="s">
        <v>113</v>
      </c>
      <c r="C124" s="52" t="s">
        <v>77</v>
      </c>
      <c r="D124" s="45">
        <v>149</v>
      </c>
      <c r="E124" s="10"/>
      <c r="F124" s="11">
        <f t="shared" si="19"/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47" s="4" customFormat="1" ht="21.6" customHeight="1" x14ac:dyDescent="0.25">
      <c r="A125" s="12">
        <v>106</v>
      </c>
      <c r="B125" s="32" t="s">
        <v>78</v>
      </c>
      <c r="C125" s="52" t="s">
        <v>68</v>
      </c>
      <c r="D125" s="45">
        <v>700</v>
      </c>
      <c r="E125" s="10"/>
      <c r="F125" s="11">
        <f t="shared" ref="F125:F131" si="20">SUM(D125*E125)</f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47" s="4" customFormat="1" ht="10.8" customHeight="1" x14ac:dyDescent="0.25">
      <c r="A126" s="12">
        <v>107</v>
      </c>
      <c r="B126" s="60" t="s">
        <v>114</v>
      </c>
      <c r="C126" s="52" t="s">
        <v>77</v>
      </c>
      <c r="D126" s="45">
        <v>252</v>
      </c>
      <c r="E126" s="10"/>
      <c r="F126" s="11">
        <f t="shared" si="20"/>
        <v>0</v>
      </c>
      <c r="G126" s="1"/>
      <c r="H126" s="1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</row>
    <row r="127" spans="1:47" s="4" customFormat="1" ht="21.6" customHeight="1" x14ac:dyDescent="0.25">
      <c r="A127" s="12">
        <v>108</v>
      </c>
      <c r="B127" s="47" t="s">
        <v>52</v>
      </c>
      <c r="C127" s="51" t="s">
        <v>14</v>
      </c>
      <c r="D127" s="45">
        <v>1</v>
      </c>
      <c r="E127" s="10"/>
      <c r="F127" s="11">
        <f t="shared" si="20"/>
        <v>0</v>
      </c>
      <c r="G127" s="1"/>
      <c r="H127" s="1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</row>
    <row r="128" spans="1:47" s="4" customFormat="1" ht="21.6" customHeight="1" x14ac:dyDescent="0.25">
      <c r="A128" s="12">
        <v>109</v>
      </c>
      <c r="B128" s="32" t="s">
        <v>41</v>
      </c>
      <c r="C128" s="52" t="s">
        <v>77</v>
      </c>
      <c r="D128" s="45">
        <v>70</v>
      </c>
      <c r="E128" s="10"/>
      <c r="F128" s="11">
        <f t="shared" si="20"/>
        <v>0</v>
      </c>
      <c r="G128" s="1"/>
      <c r="H128" s="1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</row>
    <row r="129" spans="1:47" s="4" customFormat="1" ht="21.6" customHeight="1" x14ac:dyDescent="0.25">
      <c r="A129" s="12">
        <v>110</v>
      </c>
      <c r="B129" s="46" t="s">
        <v>113</v>
      </c>
      <c r="C129" s="52" t="s">
        <v>77</v>
      </c>
      <c r="D129" s="45">
        <v>153</v>
      </c>
      <c r="E129" s="10"/>
      <c r="F129" s="11">
        <f t="shared" si="20"/>
        <v>0</v>
      </c>
      <c r="G129" s="1"/>
      <c r="H129" s="1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</row>
    <row r="130" spans="1:47" s="4" customFormat="1" ht="21.6" customHeight="1" x14ac:dyDescent="0.25">
      <c r="A130" s="12">
        <v>111</v>
      </c>
      <c r="B130" s="32" t="s">
        <v>78</v>
      </c>
      <c r="C130" s="52" t="s">
        <v>68</v>
      </c>
      <c r="D130" s="45">
        <v>722</v>
      </c>
      <c r="E130" s="10"/>
      <c r="F130" s="11">
        <f t="shared" si="20"/>
        <v>0</v>
      </c>
      <c r="G130" s="1"/>
      <c r="H130" s="1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</row>
    <row r="131" spans="1:47" s="4" customFormat="1" ht="10.8" customHeight="1" x14ac:dyDescent="0.25">
      <c r="A131" s="12">
        <v>112</v>
      </c>
      <c r="B131" s="60" t="s">
        <v>114</v>
      </c>
      <c r="C131" s="52" t="s">
        <v>77</v>
      </c>
      <c r="D131" s="45">
        <v>290</v>
      </c>
      <c r="E131" s="10"/>
      <c r="F131" s="11">
        <f t="shared" si="20"/>
        <v>0</v>
      </c>
      <c r="G131" s="1"/>
      <c r="H131" s="1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</row>
    <row r="132" spans="1:47" s="4" customFormat="1" ht="21.6" customHeight="1" x14ac:dyDescent="0.25">
      <c r="A132" s="12">
        <v>113</v>
      </c>
      <c r="B132" s="24" t="s">
        <v>36</v>
      </c>
      <c r="C132" s="29" t="s">
        <v>38</v>
      </c>
      <c r="D132" s="42">
        <v>1</v>
      </c>
      <c r="E132" s="10"/>
      <c r="F132" s="11">
        <f t="shared" si="19"/>
        <v>0</v>
      </c>
      <c r="G132" s="1"/>
      <c r="H132" s="1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</row>
    <row r="133" spans="1:47" s="4" customFormat="1" ht="21.6" customHeight="1" x14ac:dyDescent="0.25">
      <c r="A133" s="12">
        <v>114</v>
      </c>
      <c r="B133" s="35" t="s">
        <v>37</v>
      </c>
      <c r="C133" s="34" t="s">
        <v>38</v>
      </c>
      <c r="D133" s="42">
        <v>1</v>
      </c>
      <c r="E133" s="10"/>
      <c r="F133" s="11">
        <f t="shared" si="19"/>
        <v>0</v>
      </c>
      <c r="G133" s="1"/>
      <c r="H133" s="1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</row>
    <row r="134" spans="1:47" s="4" customFormat="1" ht="10.8" customHeight="1" x14ac:dyDescent="0.25">
      <c r="A134" s="12">
        <v>115</v>
      </c>
      <c r="B134" s="35" t="s">
        <v>35</v>
      </c>
      <c r="C134" s="34" t="s">
        <v>38</v>
      </c>
      <c r="D134" s="42">
        <v>1</v>
      </c>
      <c r="E134" s="10"/>
      <c r="F134" s="11">
        <f t="shared" si="19"/>
        <v>0</v>
      </c>
      <c r="G134" s="1"/>
      <c r="H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47" s="23" customFormat="1" ht="12.6" customHeight="1" x14ac:dyDescent="0.25">
      <c r="A135" s="113" t="s">
        <v>22</v>
      </c>
      <c r="B135" s="118"/>
      <c r="C135" s="118"/>
      <c r="D135" s="118"/>
      <c r="E135" s="118"/>
      <c r="F135" s="119"/>
      <c r="G135" s="22"/>
      <c r="H135" s="22"/>
    </row>
    <row r="136" spans="1:47" s="23" customFormat="1" ht="10.8" customHeight="1" x14ac:dyDescent="0.25">
      <c r="A136" s="12">
        <v>116</v>
      </c>
      <c r="B136" s="24" t="s">
        <v>33</v>
      </c>
      <c r="C136" s="18" t="s">
        <v>25</v>
      </c>
      <c r="D136" s="25">
        <v>1</v>
      </c>
      <c r="E136" s="26"/>
      <c r="F136" s="11">
        <f t="shared" ref="F136:F137" si="21">SUM(D136*E136)</f>
        <v>0</v>
      </c>
      <c r="G136" s="22"/>
      <c r="H136" s="22"/>
    </row>
    <row r="137" spans="1:47" s="23" customFormat="1" ht="10.8" customHeight="1" x14ac:dyDescent="0.25">
      <c r="A137" s="12">
        <v>117</v>
      </c>
      <c r="B137" s="24" t="s">
        <v>34</v>
      </c>
      <c r="C137" s="18" t="s">
        <v>26</v>
      </c>
      <c r="D137" s="27">
        <v>0.5</v>
      </c>
      <c r="E137" s="26"/>
      <c r="F137" s="11">
        <f t="shared" si="21"/>
        <v>0</v>
      </c>
      <c r="G137" s="22"/>
    </row>
    <row r="138" spans="1:47" s="4" customFormat="1" ht="12.6" customHeight="1" thickBot="1" x14ac:dyDescent="0.3">
      <c r="A138" s="101" t="s">
        <v>89</v>
      </c>
      <c r="B138" s="102"/>
      <c r="C138" s="102"/>
      <c r="D138" s="102"/>
      <c r="E138" s="103"/>
      <c r="F138" s="21">
        <f>SUM(F109:F137)</f>
        <v>0</v>
      </c>
      <c r="G138" s="1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</row>
    <row r="139" spans="1:47" s="4" customFormat="1" ht="12.6" customHeight="1" x14ac:dyDescent="0.25">
      <c r="A139" s="113" t="s">
        <v>91</v>
      </c>
      <c r="B139" s="114"/>
      <c r="C139" s="114"/>
      <c r="D139" s="114"/>
      <c r="E139" s="114"/>
      <c r="F139" s="115"/>
      <c r="G139" s="1"/>
      <c r="H139" s="1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</row>
    <row r="140" spans="1:47" s="4" customFormat="1" ht="21.6" customHeight="1" x14ac:dyDescent="0.25">
      <c r="A140" s="12">
        <v>118</v>
      </c>
      <c r="B140" s="53" t="s">
        <v>79</v>
      </c>
      <c r="C140" s="51" t="s">
        <v>14</v>
      </c>
      <c r="D140" s="45">
        <v>6</v>
      </c>
      <c r="E140" s="10"/>
      <c r="F140" s="11">
        <f>SUM(D140*E140)</f>
        <v>0</v>
      </c>
      <c r="G140" s="1"/>
      <c r="H140" s="1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</row>
    <row r="141" spans="1:47" s="4" customFormat="1" ht="10.8" customHeight="1" x14ac:dyDescent="0.25">
      <c r="A141" s="12">
        <v>119</v>
      </c>
      <c r="B141" s="66" t="s">
        <v>44</v>
      </c>
      <c r="C141" s="18" t="s">
        <v>14</v>
      </c>
      <c r="D141" s="45">
        <v>6</v>
      </c>
      <c r="E141" s="10"/>
      <c r="F141" s="11">
        <f t="shared" ref="F141:F144" si="22">SUM(D141*E141)</f>
        <v>0</v>
      </c>
      <c r="G141" s="1"/>
      <c r="H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47" s="4" customFormat="1" ht="10.8" customHeight="1" x14ac:dyDescent="0.25">
      <c r="A142" s="12">
        <v>120</v>
      </c>
      <c r="B142" s="60" t="s">
        <v>114</v>
      </c>
      <c r="C142" s="67" t="s">
        <v>122</v>
      </c>
      <c r="D142" s="45">
        <v>151</v>
      </c>
      <c r="E142" s="10"/>
      <c r="F142" s="11">
        <f t="shared" si="22"/>
        <v>0</v>
      </c>
      <c r="G142" s="1"/>
      <c r="H142" s="1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</row>
    <row r="143" spans="1:47" s="4" customFormat="1" ht="21.6" customHeight="1" x14ac:dyDescent="0.25">
      <c r="A143" s="12">
        <v>121</v>
      </c>
      <c r="B143" s="32" t="s">
        <v>78</v>
      </c>
      <c r="C143" s="67" t="s">
        <v>123</v>
      </c>
      <c r="D143" s="45">
        <v>420</v>
      </c>
      <c r="E143" s="10"/>
      <c r="F143" s="11">
        <f t="shared" si="22"/>
        <v>0</v>
      </c>
      <c r="G143" s="1"/>
      <c r="H143" s="1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</row>
    <row r="144" spans="1:47" s="4" customFormat="1" ht="21.6" customHeight="1" x14ac:dyDescent="0.25">
      <c r="A144" s="12">
        <v>122</v>
      </c>
      <c r="B144" s="32" t="s">
        <v>124</v>
      </c>
      <c r="C144" s="67" t="s">
        <v>122</v>
      </c>
      <c r="D144" s="45">
        <v>134</v>
      </c>
      <c r="E144" s="10"/>
      <c r="F144" s="11">
        <f t="shared" si="22"/>
        <v>0</v>
      </c>
      <c r="G144" s="1"/>
      <c r="H144" s="1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</row>
    <row r="145" spans="1:195" s="4" customFormat="1" ht="12.6" customHeight="1" thickBot="1" x14ac:dyDescent="0.3">
      <c r="A145" s="101" t="s">
        <v>92</v>
      </c>
      <c r="B145" s="102"/>
      <c r="C145" s="102"/>
      <c r="D145" s="102"/>
      <c r="E145" s="103"/>
      <c r="F145" s="21">
        <f>SUM(F140:F144)</f>
        <v>0</v>
      </c>
      <c r="G145" s="1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</row>
    <row r="146" spans="1:195" ht="15" customHeight="1" x14ac:dyDescent="0.25">
      <c r="A146" s="8"/>
      <c r="C146" s="83" t="s">
        <v>2</v>
      </c>
      <c r="D146" s="84"/>
      <c r="E146" s="85">
        <f>+F138+F85+F56+F107+F145</f>
        <v>0</v>
      </c>
      <c r="F146" s="8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  <c r="EE146" s="16"/>
      <c r="EF146" s="16"/>
      <c r="EG146" s="16"/>
      <c r="EH146" s="16"/>
      <c r="EI146" s="16"/>
      <c r="EJ146" s="16"/>
      <c r="EK146" s="16"/>
      <c r="EL146" s="16"/>
      <c r="EM146" s="16"/>
      <c r="EN146" s="16"/>
      <c r="EO146" s="16"/>
      <c r="EP146" s="16"/>
      <c r="EQ146" s="16"/>
      <c r="ER146" s="16"/>
      <c r="ES146" s="16"/>
      <c r="ET146" s="16"/>
      <c r="EU146" s="16"/>
      <c r="EV146" s="16"/>
      <c r="EW146" s="16"/>
      <c r="EX146" s="16"/>
      <c r="EY146" s="16"/>
      <c r="EZ146" s="16"/>
      <c r="FA146" s="16"/>
      <c r="FB146" s="16"/>
      <c r="FC146" s="16"/>
      <c r="FD146" s="16"/>
      <c r="FE146" s="16"/>
      <c r="FF146" s="16"/>
      <c r="FG146" s="16"/>
      <c r="FH146" s="16"/>
      <c r="FI146" s="16"/>
      <c r="FJ146" s="16"/>
      <c r="FK146" s="16"/>
      <c r="FL146" s="16"/>
      <c r="FM146" s="16"/>
      <c r="FN146" s="16"/>
      <c r="FO146" s="16"/>
      <c r="FP146" s="16"/>
      <c r="FQ146" s="16"/>
      <c r="FR146" s="16"/>
      <c r="FS146" s="16"/>
      <c r="FT146" s="16"/>
      <c r="FU146" s="16"/>
      <c r="FV146" s="16"/>
      <c r="FW146" s="16"/>
      <c r="FX146" s="16"/>
      <c r="FY146" s="16"/>
      <c r="FZ146" s="16"/>
      <c r="GA146" s="16"/>
      <c r="GB146" s="16"/>
      <c r="GC146" s="16"/>
      <c r="GD146" s="16"/>
      <c r="GE146" s="16"/>
      <c r="GF146" s="16"/>
      <c r="GG146" s="16"/>
      <c r="GH146" s="16"/>
      <c r="GI146" s="16"/>
      <c r="GJ146" s="16"/>
      <c r="GK146" s="16"/>
      <c r="GL146" s="16"/>
      <c r="GM146" s="16"/>
    </row>
    <row r="147" spans="1:195" ht="15" customHeight="1" x14ac:dyDescent="0.25">
      <c r="A147" s="8"/>
      <c r="C147" s="87" t="s">
        <v>8</v>
      </c>
      <c r="D147" s="88"/>
      <c r="E147" s="89">
        <f>E146*0.2</f>
        <v>0</v>
      </c>
      <c r="F147" s="90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  <c r="EE147" s="16"/>
      <c r="EF147" s="16"/>
      <c r="EG147" s="16"/>
      <c r="EH147" s="16"/>
      <c r="EI147" s="16"/>
      <c r="EJ147" s="16"/>
      <c r="EK147" s="16"/>
      <c r="EL147" s="16"/>
      <c r="EM147" s="16"/>
      <c r="EN147" s="16"/>
      <c r="EO147" s="16"/>
      <c r="EP147" s="16"/>
      <c r="EQ147" s="16"/>
      <c r="ER147" s="16"/>
      <c r="ES147" s="16"/>
      <c r="ET147" s="16"/>
      <c r="EU147" s="16"/>
      <c r="EV147" s="16"/>
      <c r="EW147" s="16"/>
      <c r="EX147" s="16"/>
      <c r="EY147" s="16"/>
      <c r="EZ147" s="16"/>
      <c r="FA147" s="16"/>
      <c r="FB147" s="16"/>
      <c r="FC147" s="16"/>
      <c r="FD147" s="16"/>
      <c r="FE147" s="16"/>
      <c r="FF147" s="16"/>
      <c r="FG147" s="16"/>
      <c r="FH147" s="16"/>
      <c r="FI147" s="16"/>
      <c r="FJ147" s="16"/>
      <c r="FK147" s="16"/>
      <c r="FL147" s="16"/>
      <c r="FM147" s="16"/>
      <c r="FN147" s="16"/>
      <c r="FO147" s="16"/>
      <c r="FP147" s="16"/>
      <c r="FQ147" s="16"/>
      <c r="FR147" s="16"/>
      <c r="FS147" s="16"/>
      <c r="FT147" s="16"/>
      <c r="FU147" s="16"/>
      <c r="FV147" s="16"/>
      <c r="FW147" s="16"/>
      <c r="FX147" s="16"/>
      <c r="FY147" s="16"/>
      <c r="FZ147" s="16"/>
      <c r="GA147" s="16"/>
      <c r="GB147" s="16"/>
      <c r="GC147" s="16"/>
      <c r="GD147" s="16"/>
      <c r="GE147" s="16"/>
      <c r="GF147" s="16"/>
      <c r="GG147" s="16"/>
      <c r="GH147" s="16"/>
      <c r="GI147" s="16"/>
      <c r="GJ147" s="16"/>
      <c r="GK147" s="16"/>
      <c r="GL147" s="16"/>
      <c r="GM147" s="16"/>
    </row>
    <row r="148" spans="1:195" ht="15" customHeight="1" thickBot="1" x14ac:dyDescent="0.3">
      <c r="A148" s="14"/>
      <c r="C148" s="91" t="s">
        <v>0</v>
      </c>
      <c r="D148" s="92"/>
      <c r="E148" s="93">
        <f>E146+E147</f>
        <v>0</v>
      </c>
      <c r="F148" s="94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  <c r="EE148" s="16"/>
      <c r="EF148" s="16"/>
      <c r="EG148" s="16"/>
      <c r="EH148" s="16"/>
      <c r="EI148" s="16"/>
      <c r="EJ148" s="16"/>
      <c r="EK148" s="16"/>
      <c r="EL148" s="16"/>
      <c r="EM148" s="16"/>
      <c r="EN148" s="16"/>
      <c r="EO148" s="16"/>
      <c r="EP148" s="16"/>
      <c r="EQ148" s="16"/>
      <c r="ER148" s="16"/>
      <c r="ES148" s="16"/>
      <c r="ET148" s="16"/>
      <c r="EU148" s="16"/>
      <c r="EV148" s="16"/>
      <c r="EW148" s="16"/>
      <c r="EX148" s="16"/>
      <c r="EY148" s="16"/>
      <c r="EZ148" s="16"/>
      <c r="FA148" s="16"/>
      <c r="FB148" s="16"/>
      <c r="FC148" s="16"/>
      <c r="FD148" s="16"/>
      <c r="FE148" s="16"/>
      <c r="FF148" s="16"/>
      <c r="FG148" s="16"/>
      <c r="FH148" s="16"/>
      <c r="FI148" s="16"/>
      <c r="FJ148" s="16"/>
      <c r="FK148" s="16"/>
      <c r="FL148" s="16"/>
      <c r="FM148" s="16"/>
      <c r="FN148" s="16"/>
      <c r="FO148" s="16"/>
      <c r="FP148" s="16"/>
      <c r="FQ148" s="16"/>
      <c r="FR148" s="16"/>
      <c r="FS148" s="16"/>
      <c r="FT148" s="16"/>
      <c r="FU148" s="16"/>
      <c r="FV148" s="16"/>
      <c r="FW148" s="16"/>
      <c r="FX148" s="16"/>
      <c r="FY148" s="16"/>
      <c r="FZ148" s="16"/>
      <c r="GA148" s="16"/>
      <c r="GB148" s="16"/>
      <c r="GC148" s="16"/>
      <c r="GD148" s="16"/>
      <c r="GE148" s="16"/>
      <c r="GF148" s="16"/>
      <c r="GG148" s="16"/>
      <c r="GH148" s="16"/>
      <c r="GI148" s="16"/>
      <c r="GJ148" s="16"/>
      <c r="GK148" s="16"/>
      <c r="GL148" s="16"/>
      <c r="GM148" s="16"/>
    </row>
    <row r="149" spans="1:195" s="16" customFormat="1" ht="12.75" customHeight="1" x14ac:dyDescent="0.25">
      <c r="A149" s="68" t="s">
        <v>9</v>
      </c>
      <c r="B149" s="68"/>
      <c r="C149" s="68"/>
      <c r="D149" s="68"/>
      <c r="E149" s="68"/>
      <c r="F149" s="68"/>
    </row>
    <row r="150" spans="1:195" s="16" customFormat="1" ht="12.75" customHeight="1" x14ac:dyDescent="0.25">
      <c r="A150" s="68" t="s">
        <v>10</v>
      </c>
      <c r="B150" s="68"/>
      <c r="C150" s="68"/>
      <c r="D150" s="68"/>
      <c r="E150" s="68"/>
      <c r="F150" s="68"/>
    </row>
    <row r="151" spans="1:195" s="16" customFormat="1" ht="12.75" customHeight="1" x14ac:dyDescent="0.25">
      <c r="A151" s="68" t="s">
        <v>11</v>
      </c>
      <c r="B151" s="68"/>
      <c r="C151" s="68"/>
      <c r="D151" s="68"/>
      <c r="E151" s="68"/>
      <c r="F151" s="68"/>
    </row>
    <row r="152" spans="1:195" s="16" customFormat="1" ht="12.75" customHeight="1" x14ac:dyDescent="0.25">
      <c r="A152" s="3"/>
      <c r="B152" s="68" t="s">
        <v>12</v>
      </c>
      <c r="C152" s="68"/>
      <c r="D152" s="68"/>
      <c r="E152" s="68"/>
      <c r="F152" s="68"/>
    </row>
    <row r="153" spans="1:195" s="16" customFormat="1" ht="12.75" customHeight="1" x14ac:dyDescent="0.25">
      <c r="A153" s="68" t="s">
        <v>30</v>
      </c>
      <c r="B153" s="68"/>
      <c r="C153" s="68"/>
      <c r="D153" s="68"/>
      <c r="E153" s="68"/>
      <c r="F153" s="68"/>
    </row>
    <row r="154" spans="1:195" s="16" customFormat="1" ht="12.75" customHeight="1" x14ac:dyDescent="0.25">
      <c r="A154" s="68" t="s">
        <v>20</v>
      </c>
      <c r="B154" s="68"/>
      <c r="C154" s="68"/>
      <c r="D154" s="68"/>
      <c r="E154" s="68"/>
      <c r="F154" s="68"/>
    </row>
    <row r="155" spans="1:195" s="16" customFormat="1" ht="12.75" customHeight="1" x14ac:dyDescent="0.25">
      <c r="A155" s="68" t="s">
        <v>19</v>
      </c>
      <c r="B155" s="68"/>
      <c r="C155" s="68"/>
      <c r="D155" s="68"/>
      <c r="E155" s="68"/>
      <c r="F155" s="68"/>
    </row>
    <row r="156" spans="1:195" s="16" customFormat="1" ht="12.75" customHeight="1" x14ac:dyDescent="0.25">
      <c r="A156" s="3"/>
      <c r="B156" s="68" t="s">
        <v>17</v>
      </c>
      <c r="C156" s="68"/>
      <c r="D156" s="68"/>
      <c r="E156" s="68"/>
      <c r="F156" s="68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</row>
    <row r="157" spans="1:195" s="16" customFormat="1" ht="12.75" customHeight="1" x14ac:dyDescent="0.25">
      <c r="A157" s="68" t="s">
        <v>31</v>
      </c>
      <c r="B157" s="68"/>
      <c r="C157" s="68"/>
      <c r="D157" s="68"/>
      <c r="E157" s="68"/>
      <c r="F157" s="68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</row>
    <row r="158" spans="1:195" s="16" customFormat="1" ht="12.75" customHeight="1" x14ac:dyDescent="0.25">
      <c r="A158" s="3"/>
      <c r="B158" s="68" t="s">
        <v>32</v>
      </c>
      <c r="C158" s="68"/>
      <c r="D158" s="68"/>
      <c r="E158" s="68"/>
      <c r="F158" s="68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</row>
    <row r="159" spans="1:195" s="16" customFormat="1" x14ac:dyDescent="0.25">
      <c r="A159" s="68" t="s">
        <v>21</v>
      </c>
      <c r="B159" s="68"/>
      <c r="C159" s="68"/>
      <c r="D159" s="68"/>
      <c r="E159" s="68"/>
      <c r="F159" s="68"/>
    </row>
    <row r="160" spans="1:195" s="16" customFormat="1" x14ac:dyDescent="0.25">
      <c r="A160" s="3"/>
      <c r="B160" s="68" t="s">
        <v>28</v>
      </c>
      <c r="C160" s="68"/>
      <c r="D160" s="68"/>
      <c r="E160" s="68"/>
      <c r="F160" s="68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  <c r="GM160" s="2"/>
    </row>
    <row r="161" spans="1:6" s="16" customFormat="1" x14ac:dyDescent="0.25">
      <c r="A161" s="3"/>
      <c r="B161" s="68" t="s">
        <v>29</v>
      </c>
      <c r="C161" s="68"/>
      <c r="D161" s="68"/>
      <c r="E161" s="68"/>
      <c r="F161" s="68"/>
    </row>
  </sheetData>
  <mergeCells count="42">
    <mergeCell ref="A86:F86"/>
    <mergeCell ref="A104:F104"/>
    <mergeCell ref="A107:E107"/>
    <mergeCell ref="A150:F150"/>
    <mergeCell ref="A149:F149"/>
    <mergeCell ref="A108:F108"/>
    <mergeCell ref="A135:F135"/>
    <mergeCell ref="A138:E138"/>
    <mergeCell ref="A139:F139"/>
    <mergeCell ref="A145:E145"/>
    <mergeCell ref="A155:F155"/>
    <mergeCell ref="A154:F154"/>
    <mergeCell ref="A153:F153"/>
    <mergeCell ref="B152:F152"/>
    <mergeCell ref="A151:F151"/>
    <mergeCell ref="A85:E85"/>
    <mergeCell ref="A82:F82"/>
    <mergeCell ref="A52:F52"/>
    <mergeCell ref="A57:F57"/>
    <mergeCell ref="A9:F9"/>
    <mergeCell ref="A32:F32"/>
    <mergeCell ref="B161:F161"/>
    <mergeCell ref="B160:F160"/>
    <mergeCell ref="A159:F159"/>
    <mergeCell ref="B158:F158"/>
    <mergeCell ref="A157:F157"/>
    <mergeCell ref="B156:F156"/>
    <mergeCell ref="A1:F1"/>
    <mergeCell ref="A5:A7"/>
    <mergeCell ref="B5:B7"/>
    <mergeCell ref="C5:C7"/>
    <mergeCell ref="D5:D6"/>
    <mergeCell ref="E5:E7"/>
    <mergeCell ref="F5:F7"/>
    <mergeCell ref="C146:D146"/>
    <mergeCell ref="E146:F146"/>
    <mergeCell ref="C147:D147"/>
    <mergeCell ref="E147:F147"/>
    <mergeCell ref="C148:D148"/>
    <mergeCell ref="E148:F148"/>
    <mergeCell ref="A8:F8"/>
    <mergeCell ref="A56:E56"/>
  </mergeCells>
  <phoneticPr fontId="3" type="noConversion"/>
  <conditionalFormatting sqref="A52">
    <cfRule type="cellIs" dxfId="7" priority="312" stopIfTrue="1" operator="equal">
      <formula>0</formula>
    </cfRule>
  </conditionalFormatting>
  <conditionalFormatting sqref="A82">
    <cfRule type="cellIs" dxfId="6" priority="221" stopIfTrue="1" operator="equal">
      <formula>0</formula>
    </cfRule>
  </conditionalFormatting>
  <conditionalFormatting sqref="A104">
    <cfRule type="cellIs" dxfId="5" priority="17" stopIfTrue="1" operator="equal">
      <formula>0</formula>
    </cfRule>
  </conditionalFormatting>
  <conditionalFormatting sqref="A135">
    <cfRule type="cellIs" dxfId="4" priority="82" stopIfTrue="1" operator="equal">
      <formula>0</formula>
    </cfRule>
  </conditionalFormatting>
  <conditionalFormatting sqref="B48">
    <cfRule type="cellIs" dxfId="3" priority="1" stopIfTrue="1" operator="equal">
      <formula>0</formula>
    </cfRule>
  </conditionalFormatting>
  <conditionalFormatting sqref="B65">
    <cfRule type="cellIs" dxfId="2" priority="7" stopIfTrue="1" operator="equal">
      <formula>0</formula>
    </cfRule>
  </conditionalFormatting>
  <conditionalFormatting sqref="B96">
    <cfRule type="cellIs" dxfId="1" priority="6" stopIfTrue="1" operator="equal">
      <formula>0</formula>
    </cfRule>
  </conditionalFormatting>
  <conditionalFormatting sqref="B115">
    <cfRule type="cellIs" dxfId="0" priority="5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4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2023-09-28T07:15:05Z</dcterms:modified>
</cp:coreProperties>
</file>